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65" yWindow="0" windowWidth="15705" windowHeight="6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F181" i="1" l="1"/>
  <c r="G181" i="1"/>
  <c r="H181" i="1"/>
  <c r="I181" i="1"/>
  <c r="J181" i="1"/>
  <c r="L265" i="1" l="1"/>
  <c r="J265" i="1"/>
  <c r="I265" i="1"/>
  <c r="H265" i="1"/>
  <c r="G265" i="1"/>
  <c r="F265" i="1"/>
  <c r="L307" i="1"/>
  <c r="J307" i="1"/>
  <c r="I307" i="1"/>
  <c r="H307" i="1"/>
  <c r="G307" i="1"/>
  <c r="F307" i="1"/>
  <c r="L391" i="1"/>
  <c r="J391" i="1"/>
  <c r="I391" i="1"/>
  <c r="H391" i="1"/>
  <c r="G391" i="1"/>
  <c r="F391" i="1"/>
  <c r="L433" i="1"/>
  <c r="J433" i="1"/>
  <c r="I433" i="1"/>
  <c r="H433" i="1"/>
  <c r="G433" i="1"/>
  <c r="F433" i="1"/>
  <c r="L475" i="1"/>
  <c r="J475" i="1"/>
  <c r="I475" i="1"/>
  <c r="H475" i="1"/>
  <c r="G475" i="1"/>
  <c r="F475" i="1"/>
  <c r="J223" i="1" l="1"/>
  <c r="I223" i="1"/>
  <c r="H223" i="1"/>
  <c r="G223" i="1"/>
  <c r="F223" i="1"/>
  <c r="B509" i="1" l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B392" i="1"/>
  <c r="A392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F299" i="1" s="1"/>
  <c r="B270" i="1"/>
  <c r="A270" i="1"/>
  <c r="J269" i="1"/>
  <c r="I269" i="1"/>
  <c r="H269" i="1"/>
  <c r="G269" i="1"/>
  <c r="F269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47" i="1"/>
  <c r="F13" i="1"/>
  <c r="G215" i="1" l="1"/>
  <c r="J299" i="1"/>
  <c r="H257" i="1"/>
  <c r="I257" i="1"/>
  <c r="F173" i="1"/>
  <c r="J173" i="1"/>
  <c r="F257" i="1"/>
  <c r="J257" i="1"/>
  <c r="G257" i="1"/>
  <c r="H383" i="1"/>
  <c r="I425" i="1"/>
  <c r="F467" i="1"/>
  <c r="J467" i="1"/>
  <c r="G509" i="1"/>
  <c r="G341" i="1"/>
  <c r="H47" i="1"/>
  <c r="I89" i="1"/>
  <c r="F131" i="1"/>
  <c r="J131" i="1"/>
  <c r="G173" i="1"/>
  <c r="H215" i="1"/>
  <c r="G299" i="1"/>
  <c r="H341" i="1"/>
  <c r="I383" i="1"/>
  <c r="F425" i="1"/>
  <c r="J425" i="1"/>
  <c r="G467" i="1"/>
  <c r="H509" i="1"/>
  <c r="I47" i="1"/>
  <c r="F89" i="1"/>
  <c r="J89" i="1"/>
  <c r="G131" i="1"/>
  <c r="H173" i="1"/>
  <c r="I215" i="1"/>
  <c r="H299" i="1"/>
  <c r="I341" i="1"/>
  <c r="F383" i="1"/>
  <c r="J383" i="1"/>
  <c r="G425" i="1"/>
  <c r="H467" i="1"/>
  <c r="I509" i="1"/>
  <c r="F47" i="1"/>
  <c r="J47" i="1"/>
  <c r="G89" i="1"/>
  <c r="H131" i="1"/>
  <c r="I173" i="1"/>
  <c r="F215" i="1"/>
  <c r="J215" i="1"/>
  <c r="I299" i="1"/>
  <c r="F341" i="1"/>
  <c r="J341" i="1"/>
  <c r="G383" i="1"/>
  <c r="H425" i="1"/>
  <c r="I467" i="1"/>
  <c r="F509" i="1"/>
  <c r="J509" i="1"/>
  <c r="G510" i="1" l="1"/>
  <c r="F510" i="1"/>
  <c r="I510" i="1"/>
  <c r="J510" i="1"/>
  <c r="H510" i="1"/>
  <c r="L489" i="1"/>
  <c r="L494" i="1"/>
  <c r="L509" i="1"/>
  <c r="L479" i="1"/>
  <c r="L395" i="1"/>
  <c r="L425" i="1"/>
  <c r="L27" i="1"/>
  <c r="L32" i="1"/>
  <c r="L200" i="1"/>
  <c r="L195" i="1"/>
  <c r="L405" i="1"/>
  <c r="L410" i="1"/>
  <c r="L467" i="1"/>
  <c r="L437" i="1"/>
  <c r="L508" i="1"/>
  <c r="L185" i="1"/>
  <c r="L215" i="1"/>
  <c r="L237" i="1"/>
  <c r="L242" i="1"/>
  <c r="L111" i="1"/>
  <c r="L116" i="1"/>
  <c r="L269" i="1"/>
  <c r="L299" i="1"/>
  <c r="L353" i="1"/>
  <c r="L383" i="1"/>
  <c r="L501" i="1"/>
  <c r="L101" i="1"/>
  <c r="L131" i="1"/>
  <c r="L173" i="1"/>
  <c r="L143" i="1"/>
  <c r="L69" i="1"/>
  <c r="L74" i="1"/>
  <c r="L227" i="1"/>
  <c r="L257" i="1"/>
  <c r="L447" i="1"/>
  <c r="L452" i="1"/>
  <c r="L249" i="1"/>
  <c r="L88" i="1"/>
  <c r="L279" i="1"/>
  <c r="L284" i="1"/>
  <c r="L158" i="1"/>
  <c r="L153" i="1"/>
  <c r="L311" i="1"/>
  <c r="L341" i="1"/>
  <c r="L17" i="1"/>
  <c r="L47" i="1"/>
  <c r="L89" i="1"/>
  <c r="L59" i="1"/>
  <c r="L368" i="1"/>
  <c r="L363" i="1"/>
  <c r="L326" i="1"/>
  <c r="L321" i="1"/>
  <c r="L39" i="1"/>
  <c r="L256" i="1"/>
  <c r="L382" i="1"/>
  <c r="L459" i="1"/>
  <c r="L81" i="1"/>
  <c r="L172" i="1"/>
  <c r="L466" i="1"/>
  <c r="L333" i="1"/>
  <c r="L375" i="1"/>
  <c r="L214" i="1"/>
  <c r="L424" i="1"/>
  <c r="L46" i="1"/>
  <c r="L340" i="1"/>
  <c r="L298" i="1"/>
  <c r="L123" i="1"/>
  <c r="L207" i="1"/>
  <c r="L291" i="1"/>
  <c r="L165" i="1"/>
  <c r="L130" i="1"/>
  <c r="L417" i="1"/>
</calcChain>
</file>

<file path=xl/sharedStrings.xml><?xml version="1.0" encoding="utf-8"?>
<sst xmlns="http://schemas.openxmlformats.org/spreadsheetml/2006/main" count="566" uniqueCount="90">
  <si>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</si>
  <si>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</si>
  <si>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</si>
  <si>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</si>
  <si>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</si>
  <si>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</si>
  <si>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</si>
  <si>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</si>
  <si>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</si>
  <si>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</si>
  <si>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</si>
  <si>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</si>
  <si>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</si>
  <si>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</si>
  <si>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</si>
  <si>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</si>
  <si>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</si>
  <si>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</si>
  <si>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</si>
  <si>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</si>
  <si>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</si>
  <si>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</si>
  <si>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</si>
  <si>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</si>
  <si>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</si>
  <si>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</si>
  <si>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</si>
  <si>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</si>
  <si>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</si>
  <si>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</si>
  <si>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</si>
  <si>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</si>
  <si>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</si>
  <si>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</si>
  <si>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</si>
  <si>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</si>
  <si>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</si>
  <si>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</si>
  <si>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</si>
  <si>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</si>
  <si>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</si>
  <si>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</si>
  <si>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</si>
  <si>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</si>
  <si>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</si>
  <si>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</si>
  <si>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ГБОУ "СОЗВЕЗДИЕ"</t>
  </si>
  <si>
    <t>Кобзева Т.Г</t>
  </si>
  <si>
    <t>Каша молочная жидкая манная</t>
  </si>
  <si>
    <t>5,7</t>
  </si>
  <si>
    <t>6,8</t>
  </si>
  <si>
    <t>25,7</t>
  </si>
  <si>
    <t>Какао с молоком с сахаром</t>
  </si>
  <si>
    <t>2,1</t>
  </si>
  <si>
    <t>3,8</t>
  </si>
  <si>
    <t>15,3</t>
  </si>
  <si>
    <t>Хлеб пшеничный</t>
  </si>
  <si>
    <t>4,5</t>
  </si>
  <si>
    <t>0,4</t>
  </si>
  <si>
    <t>29,2</t>
  </si>
  <si>
    <t>Яйцо вареное вкрутую</t>
  </si>
  <si>
    <t>Фрукты свежие (яблоко)</t>
  </si>
  <si>
    <t>Каша вязкая молочная рисовая</t>
  </si>
  <si>
    <t>Бутерброд с сыром 30/10/10</t>
  </si>
  <si>
    <t>Кофейный напиток на молоке</t>
  </si>
  <si>
    <t>Батон</t>
  </si>
  <si>
    <t>сладкое</t>
  </si>
  <si>
    <t>Печенье</t>
  </si>
  <si>
    <t>Сок фруктовый (яблочный)</t>
  </si>
  <si>
    <t>Каша пшенная молочная вязкая</t>
  </si>
  <si>
    <t>Чай с молоком и с сахаром</t>
  </si>
  <si>
    <t>Фрукты свежие(яблоко)</t>
  </si>
  <si>
    <t>Булочка</t>
  </si>
  <si>
    <t>Напиток из плодов шиповника</t>
  </si>
  <si>
    <t>Бутерброд с повидлом 40/10/50</t>
  </si>
  <si>
    <t>Консервы овощные закусочные(икра кабачковая)</t>
  </si>
  <si>
    <t>Омлет натуральный</t>
  </si>
  <si>
    <t>Бутерброд с маслом 30/10</t>
  </si>
  <si>
    <t>Каша вязкая молочная из риса и пшена Дружба с маслом</t>
  </si>
  <si>
    <t>Кисель из повидла</t>
  </si>
  <si>
    <t>Суп молочный с макаронными изделиями</t>
  </si>
  <si>
    <t>Булочка домашняя</t>
  </si>
  <si>
    <t>Сок фруктовый (ананасовый)</t>
  </si>
  <si>
    <t>Чай с сахаром</t>
  </si>
  <si>
    <t>Каша овсяная молочная вязкая</t>
  </si>
  <si>
    <t>Кисель из апельсинов</t>
  </si>
  <si>
    <t>Бутерброд с маслом 40/10</t>
  </si>
  <si>
    <t>Фрукты свежие(апельсин)</t>
  </si>
  <si>
    <t>Сок фруктовый(яблочный)</t>
  </si>
  <si>
    <t>Сок фруктовый(мультифруктовый)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</si>
</sst>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12" fillId="0" borderId="2" xfId="0" applyFont="1" applyBorder="1"/>
    <xf numFmtId="0" fontId="12" fillId="0" borderId="5" xfId="0" applyFont="1" applyBorder="1"/>
    <xf numFmtId="0" fontId="12" fillId="0" borderId="2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" fontId="0" fillId="5" borderId="17" xfId="0" applyNumberFormat="1" applyFill="1" applyBorder="1" applyAlignment="1" applyProtection="1">
      <alignment horizontal="center"/>
      <protection locked="0"/>
    </xf>
    <xf numFmtId="164" fontId="12" fillId="0" borderId="2" xfId="0" applyNumberFormat="1" applyFont="1" applyBorder="1" applyAlignment="1">
      <alignment horizontal="center" vertical="center" wrapText="1"/>
    </xf>
    <xf numFmtId="1" fontId="0" fillId="5" borderId="24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5" borderId="15" xfId="0" applyNumberFormat="1" applyFill="1" applyBorder="1" applyAlignment="1" applyProtection="1">
      <alignment horizontal="center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49" fontId="0" fillId="5" borderId="24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165" fontId="3" fillId="0" borderId="2" xfId="0" applyNumberFormat="1" applyFont="1" applyBorder="1" applyAlignment="1">
      <alignment horizontal="center" vertical="top" wrapText="1"/>
    </xf>
    <xf numFmtId="165" fontId="0" fillId="5" borderId="15" xfId="0" applyNumberFormat="1" applyFill="1" applyBorder="1" applyAlignment="1" applyProtection="1">
      <alignment horizontal="center"/>
      <protection locked="0"/>
    </xf>
    <xf numFmtId="165" fontId="0" fillId="5" borderId="17" xfId="0" applyNumberFormat="1" applyFill="1" applyBorder="1" applyAlignment="1" applyProtection="1">
      <alignment horizontal="center"/>
      <protection locked="0"/>
    </xf>
    <xf numFmtId="0" fontId="12" fillId="0" borderId="2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2" xfId="0" applyNumberFormat="1" applyFont="1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vertical="center"/>
    </xf>
    <xf numFmtId="9" fontId="3" fillId="0" borderId="0" xfId="1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46</v>
      </c>
      <c r="D1" s="90"/>
      <c r="E1" s="90"/>
      <c r="F1" s="13" t="s">
        <v>16</v>
      </c>
      <c r="G1" s="2" t="s">
        <v>17</v>
      </c>
      <c r="H1" s="91" t="s">
        <v>45</v>
      </c>
      <c r="I1" s="91"/>
      <c r="J1" s="91"/>
      <c r="K1" s="91"/>
    </row>
    <row r="2" spans="1:12" ht="18" x14ac:dyDescent="0.2">
      <c r="A2" s="38" t="s">
        <v>6</v>
      </c>
      <c r="C2" s="2"/>
      <c r="G2" s="2" t="s">
        <v>18</v>
      </c>
      <c r="H2" s="91" t="s">
        <v>47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86">
        <v>9</v>
      </c>
      <c r="I3" s="50">
        <v>1</v>
      </c>
      <c r="J3" s="51">
        <v>2025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5" t="s">
        <v>48</v>
      </c>
      <c r="F6" s="65">
        <v>200</v>
      </c>
      <c r="G6" s="66" t="s">
        <v>49</v>
      </c>
      <c r="H6" s="66" t="s">
        <v>50</v>
      </c>
      <c r="I6" s="67" t="s">
        <v>51</v>
      </c>
      <c r="J6" s="65">
        <v>178.7</v>
      </c>
      <c r="K6" s="65">
        <v>83</v>
      </c>
      <c r="L6" s="43"/>
    </row>
    <row r="7" spans="1:12" ht="15" x14ac:dyDescent="0.25">
      <c r="A7" s="25"/>
      <c r="B7" s="16"/>
      <c r="C7" s="11"/>
      <c r="D7" s="6" t="s">
        <v>38</v>
      </c>
      <c r="E7" s="55"/>
      <c r="F7" s="65"/>
      <c r="G7" s="68"/>
      <c r="H7" s="68"/>
      <c r="I7" s="69"/>
      <c r="J7" s="65"/>
      <c r="K7" s="65"/>
      <c r="L7" s="46"/>
    </row>
    <row r="8" spans="1:12" ht="15" x14ac:dyDescent="0.25">
      <c r="A8" s="25"/>
      <c r="B8" s="16"/>
      <c r="C8" s="11"/>
      <c r="D8" s="7" t="s">
        <v>38</v>
      </c>
      <c r="E8" s="55"/>
      <c r="F8" s="65"/>
      <c r="G8" s="68"/>
      <c r="H8" s="68"/>
      <c r="I8" s="69"/>
      <c r="J8" s="65"/>
      <c r="K8" s="65"/>
      <c r="L8" s="46"/>
    </row>
    <row r="9" spans="1:12" ht="15" x14ac:dyDescent="0.25">
      <c r="A9" s="25"/>
      <c r="B9" s="16"/>
      <c r="C9" s="11"/>
      <c r="D9" s="7" t="s">
        <v>22</v>
      </c>
      <c r="E9" s="55" t="s">
        <v>52</v>
      </c>
      <c r="F9" s="65">
        <v>200</v>
      </c>
      <c r="G9" s="68" t="s">
        <v>53</v>
      </c>
      <c r="H9" s="68" t="s">
        <v>54</v>
      </c>
      <c r="I9" s="69" t="s">
        <v>55</v>
      </c>
      <c r="J9" s="65">
        <v>108.4</v>
      </c>
      <c r="K9" s="65">
        <v>305</v>
      </c>
      <c r="L9" s="46"/>
    </row>
    <row r="10" spans="1:12" ht="15" x14ac:dyDescent="0.25">
      <c r="A10" s="25"/>
      <c r="B10" s="16"/>
      <c r="C10" s="11"/>
      <c r="D10" s="7" t="s">
        <v>23</v>
      </c>
      <c r="E10" s="56" t="s">
        <v>56</v>
      </c>
      <c r="F10" s="65">
        <v>60</v>
      </c>
      <c r="G10" s="70" t="s">
        <v>57</v>
      </c>
      <c r="H10" s="70" t="s">
        <v>58</v>
      </c>
      <c r="I10" s="71" t="s">
        <v>59</v>
      </c>
      <c r="J10" s="65">
        <v>137.80000000000001</v>
      </c>
      <c r="K10" s="47">
        <v>6</v>
      </c>
      <c r="L10" s="46"/>
    </row>
    <row r="11" spans="1:12" ht="15" x14ac:dyDescent="0.25">
      <c r="A11" s="25"/>
      <c r="B11" s="16"/>
      <c r="C11" s="11"/>
      <c r="D11" s="6" t="s">
        <v>23</v>
      </c>
      <c r="E11" s="55"/>
      <c r="F11" s="65"/>
      <c r="G11" s="68"/>
      <c r="H11" s="72"/>
      <c r="I11" s="72"/>
      <c r="J11" s="65"/>
      <c r="K11" s="47"/>
      <c r="L11" s="46"/>
    </row>
    <row r="12" spans="1:12" ht="15" x14ac:dyDescent="0.25">
      <c r="A12" s="25"/>
      <c r="B12" s="16"/>
      <c r="C12" s="11"/>
      <c r="D12" s="6" t="s">
        <v>27</v>
      </c>
      <c r="E12" s="45" t="s">
        <v>60</v>
      </c>
      <c r="F12" s="46">
        <v>60</v>
      </c>
      <c r="G12" s="46">
        <v>5.5</v>
      </c>
      <c r="H12" s="73">
        <v>5</v>
      </c>
      <c r="I12" s="46">
        <v>0.3</v>
      </c>
      <c r="J12" s="46">
        <v>68.599999999999994</v>
      </c>
      <c r="K12" s="47">
        <v>337</v>
      </c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5.5</v>
      </c>
      <c r="H13" s="21">
        <f t="shared" si="0"/>
        <v>5</v>
      </c>
      <c r="I13" s="21">
        <f t="shared" si="0"/>
        <v>0.3</v>
      </c>
      <c r="J13" s="21">
        <f t="shared" si="0"/>
        <v>493.5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61</v>
      </c>
      <c r="F14" s="46">
        <v>200</v>
      </c>
      <c r="G14" s="46">
        <v>0.8</v>
      </c>
      <c r="H14" s="46">
        <v>0.8</v>
      </c>
      <c r="I14" s="73">
        <v>19</v>
      </c>
      <c r="J14" s="46">
        <v>91.2</v>
      </c>
      <c r="K14" s="47">
        <v>338</v>
      </c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0.8</v>
      </c>
      <c r="I17" s="76">
        <f t="shared" si="2"/>
        <v>19</v>
      </c>
      <c r="J17" s="21">
        <f t="shared" si="2"/>
        <v>91.2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28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29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30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31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32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87" t="s">
        <v>4</v>
      </c>
      <c r="D47" s="88"/>
      <c r="E47" s="33"/>
      <c r="F47" s="34">
        <f>F13+F17+F27+F32+F39+F46</f>
        <v>720</v>
      </c>
      <c r="G47" s="34">
        <f t="shared" ref="G47:J47" si="7">G13+G17+G27+G32+G39+G46</f>
        <v>6.3</v>
      </c>
      <c r="H47" s="34">
        <f t="shared" si="7"/>
        <v>5.8</v>
      </c>
      <c r="I47" s="34">
        <f t="shared" si="7"/>
        <v>19.3</v>
      </c>
      <c r="J47" s="34">
        <f t="shared" si="7"/>
        <v>584.70000000000005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7" t="s">
        <v>62</v>
      </c>
      <c r="F48" s="58">
        <v>200</v>
      </c>
      <c r="G48" s="74">
        <v>5</v>
      </c>
      <c r="H48" s="59">
        <v>7.3</v>
      </c>
      <c r="I48" s="59">
        <v>21.9</v>
      </c>
      <c r="J48" s="74">
        <v>198</v>
      </c>
      <c r="K48" s="65">
        <v>102</v>
      </c>
      <c r="L48" s="43"/>
    </row>
    <row r="49" spans="1:12" ht="15" x14ac:dyDescent="0.25">
      <c r="A49" s="15"/>
      <c r="B49" s="16"/>
      <c r="C49" s="11"/>
      <c r="D49" s="7" t="s">
        <v>21</v>
      </c>
      <c r="E49" s="57"/>
      <c r="F49" s="58"/>
      <c r="G49" s="59"/>
      <c r="H49" s="59"/>
      <c r="I49" s="59"/>
      <c r="J49" s="59"/>
      <c r="K49" s="65"/>
      <c r="L49" s="46"/>
    </row>
    <row r="50" spans="1:12" ht="15" x14ac:dyDescent="0.25">
      <c r="A50" s="15"/>
      <c r="B50" s="16"/>
      <c r="C50" s="11"/>
      <c r="D50" s="7" t="s">
        <v>38</v>
      </c>
      <c r="E50" s="57"/>
      <c r="F50" s="58"/>
      <c r="G50" s="59"/>
      <c r="H50" s="59"/>
      <c r="I50" s="59"/>
      <c r="J50" s="59"/>
      <c r="K50" s="65"/>
      <c r="L50" s="46"/>
    </row>
    <row r="51" spans="1:12" ht="15" x14ac:dyDescent="0.25">
      <c r="A51" s="15"/>
      <c r="B51" s="16"/>
      <c r="C51" s="11"/>
      <c r="D51" s="53" t="s">
        <v>27</v>
      </c>
      <c r="E51" s="57"/>
      <c r="F51" s="58"/>
      <c r="G51" s="59"/>
      <c r="H51" s="59"/>
      <c r="I51" s="59"/>
      <c r="J51" s="59"/>
      <c r="K51" s="65"/>
      <c r="L51" s="46"/>
    </row>
    <row r="52" spans="1:12" ht="15" x14ac:dyDescent="0.25">
      <c r="A52" s="15"/>
      <c r="B52" s="16"/>
      <c r="C52" s="11"/>
      <c r="D52" s="54" t="s">
        <v>22</v>
      </c>
      <c r="E52" s="57" t="s">
        <v>64</v>
      </c>
      <c r="F52" s="58">
        <v>200</v>
      </c>
      <c r="G52" s="59">
        <v>2.7</v>
      </c>
      <c r="H52" s="59">
        <v>2.7</v>
      </c>
      <c r="I52" s="59">
        <v>18.5</v>
      </c>
      <c r="J52" s="59">
        <v>136.19999999999999</v>
      </c>
      <c r="K52" s="65">
        <v>304</v>
      </c>
      <c r="L52" s="46"/>
    </row>
    <row r="53" spans="1:12" ht="15" x14ac:dyDescent="0.25">
      <c r="A53" s="15"/>
      <c r="B53" s="16"/>
      <c r="C53" s="11"/>
      <c r="D53" s="53" t="s">
        <v>23</v>
      </c>
      <c r="E53" s="57" t="s">
        <v>63</v>
      </c>
      <c r="F53" s="58">
        <v>50</v>
      </c>
      <c r="G53" s="59">
        <v>4.7</v>
      </c>
      <c r="H53" s="59">
        <v>5.0999999999999996</v>
      </c>
      <c r="I53" s="59">
        <v>17.100000000000001</v>
      </c>
      <c r="J53" s="59">
        <v>149.9</v>
      </c>
      <c r="K53" s="65">
        <v>380</v>
      </c>
      <c r="L53" s="46"/>
    </row>
    <row r="54" spans="1:12" ht="15" x14ac:dyDescent="0.25">
      <c r="A54" s="15"/>
      <c r="B54" s="16"/>
      <c r="C54" s="11"/>
      <c r="D54" s="53" t="s">
        <v>23</v>
      </c>
      <c r="E54" s="45" t="s">
        <v>65</v>
      </c>
      <c r="F54" s="46">
        <v>50</v>
      </c>
      <c r="G54" s="46">
        <v>3.9</v>
      </c>
      <c r="H54" s="46">
        <v>1.5</v>
      </c>
      <c r="I54" s="46">
        <v>25.1</v>
      </c>
      <c r="J54" s="46">
        <v>129.5</v>
      </c>
      <c r="K54" s="47">
        <v>178</v>
      </c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16.3</v>
      </c>
      <c r="H55" s="21">
        <f t="shared" ref="H55" si="9">SUM(H48:H54)</f>
        <v>16.600000000000001</v>
      </c>
      <c r="I55" s="21">
        <f t="shared" ref="I55" si="10">SUM(I48:I54)</f>
        <v>82.6</v>
      </c>
      <c r="J55" s="21">
        <f t="shared" ref="J55" si="11">SUM(J48:J54)</f>
        <v>613.6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75" t="s">
        <v>66</v>
      </c>
      <c r="E57" s="45" t="s">
        <v>67</v>
      </c>
      <c r="F57" s="46">
        <v>50</v>
      </c>
      <c r="G57" s="46">
        <v>3.6</v>
      </c>
      <c r="H57" s="46">
        <v>4.8</v>
      </c>
      <c r="I57" s="46">
        <v>36.1</v>
      </c>
      <c r="J57" s="46">
        <v>202.2</v>
      </c>
      <c r="K57" s="47">
        <v>473</v>
      </c>
      <c r="L57" s="46"/>
    </row>
    <row r="58" spans="1:12" ht="15" x14ac:dyDescent="0.25">
      <c r="A58" s="15"/>
      <c r="B58" s="16"/>
      <c r="C58" s="11"/>
      <c r="D58" s="75" t="s">
        <v>31</v>
      </c>
      <c r="E58" s="45" t="s">
        <v>68</v>
      </c>
      <c r="F58" s="46">
        <v>180</v>
      </c>
      <c r="G58" s="46">
        <v>0.9</v>
      </c>
      <c r="H58" s="46">
        <v>0.2</v>
      </c>
      <c r="I58" s="46">
        <v>17.7</v>
      </c>
      <c r="J58" s="46">
        <v>80.3</v>
      </c>
      <c r="K58" s="47">
        <v>707</v>
      </c>
      <c r="L58" s="46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3">SUM(G56:G58)</f>
        <v>4.5</v>
      </c>
      <c r="H59" s="76">
        <f t="shared" ref="H59" si="14">SUM(H56:H58)</f>
        <v>5</v>
      </c>
      <c r="I59" s="21">
        <f t="shared" ref="I59" si="15">SUM(I56:I58)</f>
        <v>53.8</v>
      </c>
      <c r="J59" s="21">
        <f t="shared" ref="J59" si="16">SUM(J56:J58)</f>
        <v>282.5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28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29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30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31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7" t="s">
        <v>32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87" t="s">
        <v>4</v>
      </c>
      <c r="D89" s="88"/>
      <c r="E89" s="33"/>
      <c r="F89" s="34">
        <f>F55+F59+F69+F74+F81+F88</f>
        <v>730</v>
      </c>
      <c r="G89" s="34">
        <f t="shared" ref="G89" si="38">G55+G59+G69+G74+G81+G88</f>
        <v>20.8</v>
      </c>
      <c r="H89" s="34">
        <f t="shared" ref="H89" si="39">H55+H59+H69+H74+H81+H88</f>
        <v>21.6</v>
      </c>
      <c r="I89" s="34">
        <f t="shared" ref="I89" si="40">I55+I59+I69+I74+I81+I88</f>
        <v>136.39999999999998</v>
      </c>
      <c r="J89" s="34">
        <f t="shared" ref="J89" si="41">J55+J59+J69+J74+J81+J88</f>
        <v>896.1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7" t="s">
        <v>69</v>
      </c>
      <c r="F90" s="59">
        <v>200</v>
      </c>
      <c r="G90" s="59">
        <v>8.1999999999999993</v>
      </c>
      <c r="H90" s="59">
        <v>7.7</v>
      </c>
      <c r="I90" s="74">
        <v>38</v>
      </c>
      <c r="J90" s="74">
        <v>324</v>
      </c>
      <c r="K90" s="59">
        <v>108</v>
      </c>
      <c r="L90" s="43"/>
    </row>
    <row r="91" spans="1:12" ht="15" x14ac:dyDescent="0.25">
      <c r="A91" s="25"/>
      <c r="B91" s="16"/>
      <c r="C91" s="11"/>
      <c r="D91" s="7" t="s">
        <v>21</v>
      </c>
      <c r="E91" s="57"/>
      <c r="F91" s="59"/>
      <c r="G91" s="59"/>
      <c r="H91" s="59"/>
      <c r="I91" s="59"/>
      <c r="J91" s="59"/>
      <c r="K91" s="59"/>
      <c r="L91" s="46"/>
    </row>
    <row r="92" spans="1:12" ht="15" x14ac:dyDescent="0.25">
      <c r="A92" s="25"/>
      <c r="B92" s="16"/>
      <c r="C92" s="11"/>
      <c r="D92" s="7" t="s">
        <v>38</v>
      </c>
      <c r="E92" s="57"/>
      <c r="F92" s="59"/>
      <c r="G92" s="59"/>
      <c r="H92" s="59"/>
      <c r="I92" s="59"/>
      <c r="J92" s="59"/>
      <c r="K92" s="59"/>
      <c r="L92" s="46"/>
    </row>
    <row r="93" spans="1:12" ht="15" x14ac:dyDescent="0.25">
      <c r="A93" s="25"/>
      <c r="B93" s="16"/>
      <c r="C93" s="11"/>
      <c r="D93" s="53" t="s">
        <v>22</v>
      </c>
      <c r="E93" s="57" t="s">
        <v>70</v>
      </c>
      <c r="F93" s="59">
        <v>200</v>
      </c>
      <c r="G93" s="59">
        <v>2.7</v>
      </c>
      <c r="H93" s="59">
        <v>1.4</v>
      </c>
      <c r="I93" s="59">
        <v>12.4</v>
      </c>
      <c r="J93" s="59">
        <v>66.900000000000006</v>
      </c>
      <c r="K93" s="59">
        <v>303</v>
      </c>
      <c r="L93" s="46"/>
    </row>
    <row r="94" spans="1:12" ht="15" x14ac:dyDescent="0.25">
      <c r="A94" s="25"/>
      <c r="B94" s="16"/>
      <c r="C94" s="11"/>
      <c r="D94" s="54" t="s">
        <v>24</v>
      </c>
      <c r="E94" s="57" t="s">
        <v>71</v>
      </c>
      <c r="F94" s="59">
        <v>200</v>
      </c>
      <c r="G94" s="59">
        <v>0.8</v>
      </c>
      <c r="H94" s="59">
        <v>0.8</v>
      </c>
      <c r="I94" s="74">
        <v>19</v>
      </c>
      <c r="J94" s="59">
        <v>91.2</v>
      </c>
      <c r="K94" s="59">
        <v>338</v>
      </c>
      <c r="L94" s="46"/>
    </row>
    <row r="95" spans="1:12" ht="15" x14ac:dyDescent="0.25">
      <c r="A95" s="25"/>
      <c r="B95" s="16"/>
      <c r="C95" s="11"/>
      <c r="D95" s="53" t="s">
        <v>23</v>
      </c>
      <c r="E95" s="57" t="s">
        <v>74</v>
      </c>
      <c r="F95" s="59">
        <v>100</v>
      </c>
      <c r="G95" s="59">
        <v>4.7</v>
      </c>
      <c r="H95" s="59">
        <v>7.3</v>
      </c>
      <c r="I95" s="59">
        <v>51.1</v>
      </c>
      <c r="J95" s="59">
        <v>277.3</v>
      </c>
      <c r="K95" s="47">
        <v>127</v>
      </c>
      <c r="L95" s="46"/>
    </row>
    <row r="96" spans="1:12" ht="15" x14ac:dyDescent="0.25">
      <c r="A96" s="25"/>
      <c r="B96" s="16"/>
      <c r="C96" s="11"/>
      <c r="D96" s="7" t="s">
        <v>23</v>
      </c>
      <c r="E96" s="57"/>
      <c r="F96" s="59"/>
      <c r="G96" s="59"/>
      <c r="H96" s="59"/>
      <c r="I96" s="59"/>
      <c r="J96" s="59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700</v>
      </c>
      <c r="G97" s="21">
        <f t="shared" ref="G97" si="43">SUM(G90:G96)</f>
        <v>16.399999999999999</v>
      </c>
      <c r="H97" s="21">
        <f t="shared" ref="H97" si="44">SUM(H90:H96)</f>
        <v>17.2</v>
      </c>
      <c r="I97" s="21">
        <f t="shared" ref="I97" si="45">SUM(I90:I96)</f>
        <v>120.5</v>
      </c>
      <c r="J97" s="21">
        <f t="shared" ref="J97" si="46">SUM(J90:J96)</f>
        <v>759.4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75" t="s">
        <v>66</v>
      </c>
      <c r="E99" s="45" t="s">
        <v>72</v>
      </c>
      <c r="F99" s="46">
        <v>50</v>
      </c>
      <c r="G99" s="46">
        <v>4.7</v>
      </c>
      <c r="H99" s="73">
        <v>7</v>
      </c>
      <c r="I99" s="46">
        <v>26.2</v>
      </c>
      <c r="J99" s="46">
        <v>185.6</v>
      </c>
      <c r="K99" s="47">
        <v>39</v>
      </c>
      <c r="L99" s="46"/>
    </row>
    <row r="100" spans="1:12" ht="15" x14ac:dyDescent="0.25">
      <c r="A100" s="25"/>
      <c r="B100" s="16"/>
      <c r="C100" s="11"/>
      <c r="D100" s="75" t="s">
        <v>31</v>
      </c>
      <c r="E100" s="45" t="s">
        <v>73</v>
      </c>
      <c r="F100" s="46">
        <v>200</v>
      </c>
      <c r="G100" s="46">
        <v>0.6</v>
      </c>
      <c r="H100" s="46">
        <v>0.2</v>
      </c>
      <c r="I100" s="46">
        <v>18.7</v>
      </c>
      <c r="J100" s="73">
        <v>89</v>
      </c>
      <c r="K100" s="47">
        <v>50</v>
      </c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7">SUM(G98:G100)</f>
        <v>5.3</v>
      </c>
      <c r="H101" s="21">
        <f t="shared" ref="H101" si="48">SUM(H98:H100)</f>
        <v>7.2</v>
      </c>
      <c r="I101" s="21">
        <f t="shared" ref="I101" si="49">SUM(I98:I100)</f>
        <v>44.9</v>
      </c>
      <c r="J101" s="21">
        <f t="shared" ref="J101" si="50">SUM(J98:J100)</f>
        <v>274.60000000000002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28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29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30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31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5"/>
      <c r="B107" s="16"/>
      <c r="C107" s="11"/>
      <c r="D107" s="7" t="s">
        <v>32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33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87" t="s">
        <v>4</v>
      </c>
      <c r="D131" s="88"/>
      <c r="E131" s="33"/>
      <c r="F131" s="34">
        <f>F97+F101+F111+F116+F123+F130</f>
        <v>950</v>
      </c>
      <c r="G131" s="34">
        <f t="shared" ref="G131" si="72">G97+G101+G111+G116+G123+G130</f>
        <v>21.7</v>
      </c>
      <c r="H131" s="34">
        <f t="shared" ref="H131" si="73">H97+H101+H111+H116+H123+H130</f>
        <v>24.4</v>
      </c>
      <c r="I131" s="34">
        <f t="shared" ref="I131" si="74">I97+I101+I111+I116+I123+I130</f>
        <v>165.4</v>
      </c>
      <c r="J131" s="34">
        <f t="shared" ref="J131" si="75">J97+J101+J111+J116+J123+J130</f>
        <v>1034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7" t="s">
        <v>48</v>
      </c>
      <c r="F132" s="59">
        <v>200</v>
      </c>
      <c r="G132" s="59">
        <v>5.7</v>
      </c>
      <c r="H132" s="59">
        <v>6.8</v>
      </c>
      <c r="I132" s="77">
        <v>25.7</v>
      </c>
      <c r="J132" s="59">
        <v>178.7</v>
      </c>
      <c r="K132" s="59">
        <v>83</v>
      </c>
      <c r="L132" s="43"/>
    </row>
    <row r="133" spans="1:12" ht="15" x14ac:dyDescent="0.25">
      <c r="A133" s="25"/>
      <c r="B133" s="16"/>
      <c r="C133" s="11"/>
      <c r="D133" s="7" t="s">
        <v>22</v>
      </c>
      <c r="E133" s="57" t="s">
        <v>52</v>
      </c>
      <c r="F133" s="59">
        <v>200</v>
      </c>
      <c r="G133" s="59">
        <v>2.1</v>
      </c>
      <c r="H133" s="59">
        <v>3.8</v>
      </c>
      <c r="I133" s="78">
        <v>15.3</v>
      </c>
      <c r="J133" s="59">
        <v>108.4</v>
      </c>
      <c r="K133" s="59">
        <v>305</v>
      </c>
      <c r="L133" s="46"/>
    </row>
    <row r="134" spans="1:12" ht="15" x14ac:dyDescent="0.25">
      <c r="A134" s="25"/>
      <c r="B134" s="16"/>
      <c r="C134" s="11"/>
      <c r="D134" s="7" t="s">
        <v>38</v>
      </c>
      <c r="E134" s="57"/>
      <c r="F134" s="59"/>
      <c r="G134" s="59"/>
      <c r="H134" s="59"/>
      <c r="I134" s="62"/>
      <c r="J134" s="59"/>
      <c r="K134" s="59"/>
      <c r="L134" s="46"/>
    </row>
    <row r="135" spans="1:12" ht="15" x14ac:dyDescent="0.25">
      <c r="A135" s="25"/>
      <c r="B135" s="16"/>
      <c r="C135" s="11"/>
      <c r="D135" s="53" t="s">
        <v>23</v>
      </c>
      <c r="E135" s="60" t="s">
        <v>56</v>
      </c>
      <c r="F135" s="59">
        <v>60</v>
      </c>
      <c r="G135" s="63">
        <v>4.5</v>
      </c>
      <c r="H135" s="59">
        <v>0.4</v>
      </c>
      <c r="I135" s="78">
        <v>29.2</v>
      </c>
      <c r="J135" s="59">
        <v>137.80000000000001</v>
      </c>
      <c r="K135" s="47">
        <v>6</v>
      </c>
      <c r="L135" s="46"/>
    </row>
    <row r="136" spans="1:12" ht="15" x14ac:dyDescent="0.25">
      <c r="A136" s="25"/>
      <c r="B136" s="16"/>
      <c r="C136" s="11"/>
      <c r="D136" s="54" t="s">
        <v>23</v>
      </c>
      <c r="E136" s="57"/>
      <c r="F136" s="59"/>
      <c r="G136" s="59"/>
      <c r="H136" s="59"/>
      <c r="I136" s="64"/>
      <c r="J136" s="59"/>
      <c r="K136" s="47"/>
      <c r="L136" s="46"/>
    </row>
    <row r="137" spans="1:12" ht="15" x14ac:dyDescent="0.25">
      <c r="A137" s="25"/>
      <c r="B137" s="16"/>
      <c r="C137" s="11"/>
      <c r="D137" s="75" t="s">
        <v>27</v>
      </c>
      <c r="E137" s="45" t="s">
        <v>60</v>
      </c>
      <c r="F137" s="46">
        <v>60</v>
      </c>
      <c r="G137" s="46">
        <v>5.5</v>
      </c>
      <c r="H137" s="73">
        <v>5</v>
      </c>
      <c r="I137" s="46">
        <v>0.3</v>
      </c>
      <c r="J137" s="46">
        <v>68.599999999999994</v>
      </c>
      <c r="K137" s="47">
        <v>337</v>
      </c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17.8</v>
      </c>
      <c r="H139" s="21">
        <f t="shared" ref="H139" si="78">SUM(H132:H138)</f>
        <v>16</v>
      </c>
      <c r="I139" s="21">
        <f t="shared" ref="I139" si="79">SUM(I132:I138)</f>
        <v>70.5</v>
      </c>
      <c r="J139" s="21">
        <f t="shared" ref="J139" si="80">SUM(J132:J138)</f>
        <v>493.5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 t="s">
        <v>87</v>
      </c>
      <c r="F140" s="46">
        <v>200</v>
      </c>
      <c r="G140" s="46">
        <v>1.7</v>
      </c>
      <c r="H140" s="46">
        <v>0.4</v>
      </c>
      <c r="I140" s="46">
        <v>15.7</v>
      </c>
      <c r="J140" s="46">
        <v>83.4</v>
      </c>
      <c r="K140" s="47">
        <v>341</v>
      </c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1.7</v>
      </c>
      <c r="H143" s="21">
        <f t="shared" ref="H143" si="83">SUM(H140:H142)</f>
        <v>0.4</v>
      </c>
      <c r="I143" s="21">
        <f t="shared" ref="I143" si="84">SUM(I140:I142)</f>
        <v>15.7</v>
      </c>
      <c r="J143" s="21">
        <f t="shared" ref="J143" si="85">SUM(J140:J142)</f>
        <v>83.4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28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29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 x14ac:dyDescent="0.25">
      <c r="A149" s="25"/>
      <c r="B149" s="16"/>
      <c r="C149" s="11"/>
      <c r="D149" s="7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33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87" t="s">
        <v>4</v>
      </c>
      <c r="D173" s="88"/>
      <c r="E173" s="33"/>
      <c r="F173" s="34">
        <f>F139+F143+F153+F158+F165+F172</f>
        <v>720</v>
      </c>
      <c r="G173" s="34">
        <f t="shared" ref="G173" si="107">G139+G143+G153+G158+G165+G172</f>
        <v>19.5</v>
      </c>
      <c r="H173" s="34">
        <f t="shared" ref="H173" si="108">H139+H143+H153+H158+H165+H172</f>
        <v>16.399999999999999</v>
      </c>
      <c r="I173" s="34">
        <f t="shared" ref="I173" si="109">I139+I143+I153+I158+I165+I172</f>
        <v>86.2</v>
      </c>
      <c r="J173" s="34">
        <f t="shared" ref="J173" si="110">J139+J143+J153+J158+J165+J172</f>
        <v>576.9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27</v>
      </c>
      <c r="E174" s="57" t="s">
        <v>75</v>
      </c>
      <c r="F174" s="59">
        <v>100</v>
      </c>
      <c r="G174" s="59">
        <v>1.9</v>
      </c>
      <c r="H174" s="59">
        <v>9.1999999999999993</v>
      </c>
      <c r="I174" s="74">
        <v>8</v>
      </c>
      <c r="J174" s="59">
        <v>123.2</v>
      </c>
      <c r="K174" s="59">
        <v>101</v>
      </c>
      <c r="L174" s="43"/>
    </row>
    <row r="175" spans="1:12" ht="15" x14ac:dyDescent="0.25">
      <c r="A175" s="25"/>
      <c r="B175" s="16"/>
      <c r="C175" s="11"/>
      <c r="D175" s="7" t="s">
        <v>21</v>
      </c>
      <c r="E175" s="57" t="s">
        <v>76</v>
      </c>
      <c r="F175" s="59">
        <v>150</v>
      </c>
      <c r="G175" s="59">
        <v>15.3</v>
      </c>
      <c r="H175" s="59">
        <v>18.899999999999999</v>
      </c>
      <c r="I175" s="74">
        <v>19</v>
      </c>
      <c r="J175" s="59">
        <v>249.4</v>
      </c>
      <c r="K175" s="59">
        <v>72</v>
      </c>
      <c r="L175" s="46"/>
    </row>
    <row r="176" spans="1:12" ht="15" x14ac:dyDescent="0.25">
      <c r="A176" s="25"/>
      <c r="B176" s="16"/>
      <c r="C176" s="11"/>
      <c r="D176" s="7" t="s">
        <v>22</v>
      </c>
      <c r="E176" s="57" t="s">
        <v>64</v>
      </c>
      <c r="F176" s="59">
        <v>200</v>
      </c>
      <c r="G176" s="59">
        <v>2.7</v>
      </c>
      <c r="H176" s="59">
        <v>2.7</v>
      </c>
      <c r="I176" s="59">
        <v>18.5</v>
      </c>
      <c r="J176" s="59">
        <v>136.19999999999999</v>
      </c>
      <c r="K176" s="59">
        <v>304</v>
      </c>
      <c r="L176" s="46"/>
    </row>
    <row r="177" spans="1:12" ht="15" x14ac:dyDescent="0.25">
      <c r="A177" s="25"/>
      <c r="B177" s="16"/>
      <c r="C177" s="11"/>
      <c r="D177" s="53" t="s">
        <v>38</v>
      </c>
      <c r="E177" s="57"/>
      <c r="F177" s="59"/>
      <c r="G177" s="59"/>
      <c r="H177" s="59"/>
      <c r="I177" s="59"/>
      <c r="J177" s="59"/>
      <c r="K177" s="59"/>
      <c r="L177" s="46"/>
    </row>
    <row r="178" spans="1:12" ht="15" x14ac:dyDescent="0.25">
      <c r="A178" s="25"/>
      <c r="B178" s="16"/>
      <c r="C178" s="11"/>
      <c r="D178" s="54" t="s">
        <v>23</v>
      </c>
      <c r="E178" s="57" t="s">
        <v>77</v>
      </c>
      <c r="F178" s="79">
        <v>40</v>
      </c>
      <c r="G178" s="59">
        <v>2.2999999999999998</v>
      </c>
      <c r="H178" s="59">
        <v>7.5</v>
      </c>
      <c r="I178" s="59">
        <v>14.7</v>
      </c>
      <c r="J178" s="74">
        <v>135</v>
      </c>
      <c r="K178" s="59">
        <v>1</v>
      </c>
      <c r="L178" s="46"/>
    </row>
    <row r="179" spans="1:12" ht="15" x14ac:dyDescent="0.25">
      <c r="A179" s="25"/>
      <c r="B179" s="16"/>
      <c r="C179" s="11"/>
      <c r="D179" s="53" t="s">
        <v>23</v>
      </c>
      <c r="E179" s="57" t="s">
        <v>56</v>
      </c>
      <c r="F179" s="59">
        <v>30</v>
      </c>
      <c r="G179" s="59">
        <v>2.2000000000000002</v>
      </c>
      <c r="H179" s="59">
        <v>0.2</v>
      </c>
      <c r="I179" s="59">
        <v>14.6</v>
      </c>
      <c r="J179" s="59">
        <v>68.900000000000006</v>
      </c>
      <c r="K179" s="59">
        <v>6</v>
      </c>
      <c r="L179" s="46"/>
    </row>
    <row r="180" spans="1:12" ht="15" x14ac:dyDescent="0.25">
      <c r="A180" s="25"/>
      <c r="B180" s="16"/>
      <c r="C180" s="11"/>
      <c r="D180" s="7" t="s">
        <v>24</v>
      </c>
      <c r="E180" s="57"/>
      <c r="F180" s="59"/>
      <c r="G180" s="59"/>
      <c r="H180" s="59"/>
      <c r="I180" s="59"/>
      <c r="J180" s="59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 t="shared" ref="G181" si="112">SUM(G174:G180)</f>
        <v>24.4</v>
      </c>
      <c r="H181" s="21">
        <f t="shared" ref="H181" si="113">SUM(H174:H180)</f>
        <v>38.5</v>
      </c>
      <c r="I181" s="21">
        <f t="shared" ref="I181" si="114">SUM(I174:I180)</f>
        <v>74.8</v>
      </c>
      <c r="J181" s="21">
        <f t="shared" ref="J181" si="115">SUM(J174:J180)</f>
        <v>712.69999999999993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75" t="s">
        <v>66</v>
      </c>
      <c r="E183" s="45" t="s">
        <v>67</v>
      </c>
      <c r="F183" s="46">
        <v>50</v>
      </c>
      <c r="G183" s="46">
        <v>3.6</v>
      </c>
      <c r="H183" s="46">
        <v>4.8</v>
      </c>
      <c r="I183" s="46">
        <v>36.1</v>
      </c>
      <c r="J183" s="46">
        <v>202.2</v>
      </c>
      <c r="K183" s="47">
        <v>473</v>
      </c>
      <c r="L183" s="46"/>
    </row>
    <row r="184" spans="1:12" ht="15" x14ac:dyDescent="0.25">
      <c r="A184" s="25"/>
      <c r="B184" s="16"/>
      <c r="C184" s="11"/>
      <c r="D184" s="12" t="s">
        <v>31</v>
      </c>
      <c r="E184" s="45" t="s">
        <v>88</v>
      </c>
      <c r="F184" s="46">
        <v>180</v>
      </c>
      <c r="G184" s="46">
        <v>0.9</v>
      </c>
      <c r="H184" s="46">
        <v>0.2</v>
      </c>
      <c r="I184" s="46">
        <v>17.7</v>
      </c>
      <c r="J184" s="46">
        <v>80.3</v>
      </c>
      <c r="K184" s="47">
        <v>707</v>
      </c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116">SUM(G182:G184)</f>
        <v>4.5</v>
      </c>
      <c r="H185" s="76">
        <f t="shared" ref="H185" si="117">SUM(H182:H184)</f>
        <v>5</v>
      </c>
      <c r="I185" s="21">
        <f t="shared" ref="I185" si="118">SUM(I182:I184)</f>
        <v>53.8</v>
      </c>
      <c r="J185" s="21">
        <f t="shared" ref="J185" si="119">SUM(J182:J184)</f>
        <v>282.5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31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 x14ac:dyDescent="0.25">
      <c r="A191" s="25"/>
      <c r="B191" s="16"/>
      <c r="C191" s="11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87" t="s">
        <v>4</v>
      </c>
      <c r="D215" s="88"/>
      <c r="E215" s="33"/>
      <c r="F215" s="34">
        <f>F181+F185+F195+F200+F207+F214</f>
        <v>750</v>
      </c>
      <c r="G215" s="34">
        <f t="shared" ref="G215" si="141">G181+G185+G195+G200+G207+G214</f>
        <v>28.9</v>
      </c>
      <c r="H215" s="34">
        <f t="shared" ref="H215" si="142">H181+H185+H195+H200+H207+H214</f>
        <v>43.5</v>
      </c>
      <c r="I215" s="34">
        <f t="shared" ref="I215" si="143">I181+I185+I195+I200+I207+I214</f>
        <v>128.6</v>
      </c>
      <c r="J215" s="34">
        <f t="shared" ref="J215" si="144">J181+J185+J195+J200+J207+J214</f>
        <v>995.19999999999993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2" t="s">
        <v>69</v>
      </c>
      <c r="F216" s="43">
        <v>200</v>
      </c>
      <c r="G216" s="43">
        <v>8.1999999999999993</v>
      </c>
      <c r="H216" s="43">
        <v>7.7</v>
      </c>
      <c r="I216" s="80">
        <v>38</v>
      </c>
      <c r="J216" s="80">
        <v>324</v>
      </c>
      <c r="K216" s="44">
        <v>108</v>
      </c>
      <c r="L216" s="43"/>
    </row>
    <row r="217" spans="1:12" ht="15.75" thickBot="1" x14ac:dyDescent="0.3">
      <c r="A217" s="25"/>
      <c r="B217" s="16"/>
      <c r="C217" s="11"/>
      <c r="D217" s="6" t="s">
        <v>38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22</v>
      </c>
      <c r="E218" s="45" t="s">
        <v>70</v>
      </c>
      <c r="F218" s="43">
        <v>200</v>
      </c>
      <c r="G218" s="46">
        <v>2.7</v>
      </c>
      <c r="H218" s="46">
        <v>1.4</v>
      </c>
      <c r="I218" s="81">
        <v>12.4</v>
      </c>
      <c r="J218" s="46">
        <v>66.900000000000006</v>
      </c>
      <c r="K218" s="47">
        <v>303</v>
      </c>
      <c r="L218" s="46"/>
    </row>
    <row r="219" spans="1:12" ht="15" x14ac:dyDescent="0.25">
      <c r="A219" s="25"/>
      <c r="B219" s="16"/>
      <c r="C219" s="11"/>
      <c r="D219" s="7" t="s">
        <v>23</v>
      </c>
      <c r="E219" s="45" t="s">
        <v>63</v>
      </c>
      <c r="F219" s="46">
        <v>50</v>
      </c>
      <c r="G219" s="46">
        <v>4.7</v>
      </c>
      <c r="H219" s="46">
        <v>5.0999999999999996</v>
      </c>
      <c r="I219" s="46">
        <v>17.100000000000001</v>
      </c>
      <c r="J219" s="46">
        <v>149.9</v>
      </c>
      <c r="K219" s="47">
        <v>380</v>
      </c>
      <c r="L219" s="46"/>
    </row>
    <row r="220" spans="1:12" ht="15" x14ac:dyDescent="0.2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 t="s">
        <v>38</v>
      </c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 t="s">
        <v>23</v>
      </c>
      <c r="E222" s="45" t="s">
        <v>65</v>
      </c>
      <c r="F222" s="46">
        <v>50</v>
      </c>
      <c r="G222" s="46">
        <v>3.9</v>
      </c>
      <c r="H222" s="46">
        <v>1.5</v>
      </c>
      <c r="I222" s="46">
        <v>25.1</v>
      </c>
      <c r="J222" s="46">
        <v>129.5</v>
      </c>
      <c r="K222" s="47">
        <v>178</v>
      </c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:J223" si="146">SUM(G216:G222)</f>
        <v>19.499999999999996</v>
      </c>
      <c r="H223" s="21">
        <f t="shared" si="146"/>
        <v>15.7</v>
      </c>
      <c r="I223" s="21">
        <f t="shared" si="146"/>
        <v>92.6</v>
      </c>
      <c r="J223" s="21">
        <f t="shared" si="146"/>
        <v>670.3</v>
      </c>
      <c r="K223" s="27"/>
      <c r="L223" s="21">
        <f t="shared" ref="L223" si="147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8">SUM(G224:G226)</f>
        <v>0</v>
      </c>
      <c r="H227" s="21">
        <f t="shared" ref="H227" si="149">SUM(H224:H226)</f>
        <v>0</v>
      </c>
      <c r="I227" s="21">
        <f t="shared" ref="I227" si="150">SUM(I224:I226)</f>
        <v>0</v>
      </c>
      <c r="J227" s="21">
        <f t="shared" ref="J227" si="151">SUM(J224:J226)</f>
        <v>0</v>
      </c>
      <c r="K227" s="27"/>
      <c r="L227" s="21">
        <f t="shared" ref="L227" ca="1" si="152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5" x14ac:dyDescent="0.25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 x14ac:dyDescent="0.25">
      <c r="A232" s="25"/>
      <c r="B232" s="16"/>
      <c r="C232" s="11"/>
      <c r="D232" s="7" t="s">
        <v>31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32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3">SUM(G228:G236)</f>
        <v>0</v>
      </c>
      <c r="H237" s="21">
        <f t="shared" ref="H237" si="154">SUM(H228:H236)</f>
        <v>0</v>
      </c>
      <c r="I237" s="21">
        <f t="shared" ref="I237" si="155">SUM(I228:I236)</f>
        <v>0</v>
      </c>
      <c r="J237" s="21">
        <f t="shared" ref="J237" si="156">SUM(J228:J236)</f>
        <v>0</v>
      </c>
      <c r="K237" s="27"/>
      <c r="L237" s="21">
        <f t="shared" ref="L237" ca="1" si="157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8">SUM(G238:G241)</f>
        <v>0</v>
      </c>
      <c r="H242" s="21">
        <f t="shared" ref="H242" si="159">SUM(H238:H241)</f>
        <v>0</v>
      </c>
      <c r="I242" s="21">
        <f t="shared" ref="I242" si="160">SUM(I238:I241)</f>
        <v>0</v>
      </c>
      <c r="J242" s="21">
        <f t="shared" ref="J242" si="161">SUM(J238:J241)</f>
        <v>0</v>
      </c>
      <c r="K242" s="27"/>
      <c r="L242" s="21">
        <f t="shared" ref="L242" ca="1" si="162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3">SUM(G243:G248)</f>
        <v>0</v>
      </c>
      <c r="H249" s="21">
        <f t="shared" ref="H249" si="164">SUM(H243:H248)</f>
        <v>0</v>
      </c>
      <c r="I249" s="21">
        <f t="shared" ref="I249" si="165">SUM(I243:I248)</f>
        <v>0</v>
      </c>
      <c r="J249" s="21">
        <f t="shared" ref="J249" si="166">SUM(J243:J248)</f>
        <v>0</v>
      </c>
      <c r="K249" s="27"/>
      <c r="L249" s="21">
        <f t="shared" ref="L249" ca="1" si="167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8">SUM(G250:G255)</f>
        <v>0</v>
      </c>
      <c r="H256" s="21">
        <f t="shared" ref="H256" si="169">SUM(H250:H255)</f>
        <v>0</v>
      </c>
      <c r="I256" s="21">
        <f t="shared" ref="I256" si="170">SUM(I250:I255)</f>
        <v>0</v>
      </c>
      <c r="J256" s="21">
        <f t="shared" ref="J256" si="171">SUM(J250:J255)</f>
        <v>0</v>
      </c>
      <c r="K256" s="27"/>
      <c r="L256" s="21">
        <f ca="1">SUM(L250:L257)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87" t="s">
        <v>4</v>
      </c>
      <c r="D257" s="88"/>
      <c r="E257" s="33"/>
      <c r="F257" s="34">
        <f>F223+F227+F237+F242+F249+F256</f>
        <v>500</v>
      </c>
      <c r="G257" s="34">
        <f t="shared" ref="G257" si="172">G223+G227+G237+G242+G249+G256</f>
        <v>19.499999999999996</v>
      </c>
      <c r="H257" s="34">
        <f t="shared" ref="H257" si="173">H223+H227+H237+H242+H249+H256</f>
        <v>15.7</v>
      </c>
      <c r="I257" s="34">
        <f t="shared" ref="I257" si="174">I223+I227+I237+I242+I249+I256</f>
        <v>92.6</v>
      </c>
      <c r="J257" s="34">
        <f t="shared" ref="J257" si="175">J223+J227+J237+J242+J249+J256</f>
        <v>670.3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2</v>
      </c>
      <c r="B258" s="23">
        <v>1</v>
      </c>
      <c r="C258" s="24" t="s">
        <v>20</v>
      </c>
      <c r="D258" s="5" t="s">
        <v>27</v>
      </c>
      <c r="E258" s="57" t="s">
        <v>60</v>
      </c>
      <c r="F258" s="59">
        <v>60</v>
      </c>
      <c r="G258" s="59">
        <v>5.5</v>
      </c>
      <c r="H258" s="74">
        <v>5</v>
      </c>
      <c r="I258" s="59">
        <v>0.3</v>
      </c>
      <c r="J258" s="59">
        <v>68.599999999999994</v>
      </c>
      <c r="K258" s="44">
        <v>337</v>
      </c>
      <c r="L258" s="43"/>
    </row>
    <row r="259" spans="1:12" ht="30" x14ac:dyDescent="0.25">
      <c r="A259" s="25"/>
      <c r="B259" s="16"/>
      <c r="C259" s="11"/>
      <c r="D259" s="84" t="s">
        <v>21</v>
      </c>
      <c r="E259" s="57" t="s">
        <v>78</v>
      </c>
      <c r="F259" s="59">
        <v>200</v>
      </c>
      <c r="G259" s="59">
        <v>8.6999999999999993</v>
      </c>
      <c r="H259" s="59">
        <v>13.7</v>
      </c>
      <c r="I259" s="59">
        <v>28.4</v>
      </c>
      <c r="J259" s="59">
        <v>220.6</v>
      </c>
      <c r="K259" s="59">
        <v>103</v>
      </c>
      <c r="L259" s="46"/>
    </row>
    <row r="260" spans="1:12" ht="15" x14ac:dyDescent="0.25">
      <c r="A260" s="25"/>
      <c r="B260" s="16"/>
      <c r="C260" s="11"/>
      <c r="D260" s="7" t="s">
        <v>21</v>
      </c>
      <c r="E260" s="57"/>
      <c r="F260" s="59"/>
      <c r="G260" s="61"/>
      <c r="H260" s="59"/>
      <c r="I260" s="59"/>
      <c r="J260" s="59"/>
      <c r="K260" s="59"/>
      <c r="L260" s="46"/>
    </row>
    <row r="261" spans="1:12" ht="15" x14ac:dyDescent="0.25">
      <c r="A261" s="25"/>
      <c r="B261" s="16"/>
      <c r="C261" s="11"/>
      <c r="D261" s="53" t="s">
        <v>22</v>
      </c>
      <c r="E261" s="57" t="s">
        <v>79</v>
      </c>
      <c r="F261" s="59">
        <v>200</v>
      </c>
      <c r="G261" s="59">
        <v>0.1</v>
      </c>
      <c r="H261" s="74">
        <v>0</v>
      </c>
      <c r="I261" s="59">
        <v>28.2</v>
      </c>
      <c r="J261" s="59">
        <v>110.4</v>
      </c>
      <c r="K261" s="59">
        <v>647</v>
      </c>
      <c r="L261" s="46"/>
    </row>
    <row r="262" spans="1:12" ht="15" x14ac:dyDescent="0.25">
      <c r="A262" s="25"/>
      <c r="B262" s="16"/>
      <c r="C262" s="11"/>
      <c r="D262" s="54" t="s">
        <v>38</v>
      </c>
      <c r="E262" s="57"/>
      <c r="F262" s="59"/>
      <c r="G262" s="59"/>
      <c r="H262" s="59"/>
      <c r="I262" s="59"/>
      <c r="J262" s="59"/>
      <c r="K262" s="59"/>
      <c r="L262" s="46"/>
    </row>
    <row r="263" spans="1:12" ht="15" x14ac:dyDescent="0.25">
      <c r="A263" s="25"/>
      <c r="B263" s="16"/>
      <c r="C263" s="11"/>
      <c r="D263" s="53" t="s">
        <v>23</v>
      </c>
      <c r="E263" s="57" t="s">
        <v>56</v>
      </c>
      <c r="F263" s="59">
        <v>60</v>
      </c>
      <c r="G263" s="59">
        <v>4.5</v>
      </c>
      <c r="H263" s="59">
        <v>0.4</v>
      </c>
      <c r="I263" s="59">
        <v>29.2</v>
      </c>
      <c r="J263" s="59">
        <v>137.80000000000001</v>
      </c>
      <c r="K263" s="47">
        <v>6</v>
      </c>
      <c r="L263" s="46"/>
    </row>
    <row r="264" spans="1:12" ht="15" x14ac:dyDescent="0.25">
      <c r="A264" s="25"/>
      <c r="B264" s="16"/>
      <c r="C264" s="11"/>
      <c r="D264" s="7" t="s">
        <v>23</v>
      </c>
      <c r="E264" s="57"/>
      <c r="F264" s="59"/>
      <c r="G264" s="59"/>
      <c r="H264" s="59"/>
      <c r="I264" s="59"/>
      <c r="J264" s="59"/>
      <c r="K264" s="47"/>
      <c r="L264" s="46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520</v>
      </c>
      <c r="G265" s="21">
        <f t="shared" ref="G265:J265" si="177">SUM(G258:G264)</f>
        <v>18.799999999999997</v>
      </c>
      <c r="H265" s="21">
        <f t="shared" si="177"/>
        <v>19.099999999999998</v>
      </c>
      <c r="I265" s="21">
        <f t="shared" si="177"/>
        <v>86.1</v>
      </c>
      <c r="J265" s="21">
        <f t="shared" si="177"/>
        <v>537.40000000000009</v>
      </c>
      <c r="K265" s="27"/>
      <c r="L265" s="21">
        <f t="shared" ref="L265" si="178">SUM(L258:L264)</f>
        <v>0</v>
      </c>
    </row>
    <row r="266" spans="1:12" ht="15" x14ac:dyDescent="0.25">
      <c r="A266" s="28">
        <f>A258</f>
        <v>2</v>
      </c>
      <c r="B266" s="14">
        <v>1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75" t="s">
        <v>66</v>
      </c>
      <c r="E267" s="45" t="s">
        <v>67</v>
      </c>
      <c r="F267" s="46">
        <v>50</v>
      </c>
      <c r="G267" s="46">
        <v>3.6</v>
      </c>
      <c r="H267" s="46">
        <v>4.8</v>
      </c>
      <c r="I267" s="46">
        <v>36.1</v>
      </c>
      <c r="J267" s="46">
        <v>202.2</v>
      </c>
      <c r="K267" s="47">
        <v>473</v>
      </c>
      <c r="L267" s="46"/>
    </row>
    <row r="268" spans="1:12" ht="15" x14ac:dyDescent="0.25">
      <c r="A268" s="25"/>
      <c r="B268" s="16"/>
      <c r="C268" s="11"/>
      <c r="D268" s="75" t="s">
        <v>31</v>
      </c>
      <c r="E268" s="45" t="s">
        <v>89</v>
      </c>
      <c r="F268" s="46">
        <v>180</v>
      </c>
      <c r="G268" s="46">
        <v>0.5</v>
      </c>
      <c r="H268" s="73">
        <v>0</v>
      </c>
      <c r="I268" s="46">
        <v>28.8</v>
      </c>
      <c r="J268" s="46">
        <v>118.7</v>
      </c>
      <c r="K268" s="47">
        <v>707</v>
      </c>
      <c r="L268" s="46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79">SUM(G266:G268)</f>
        <v>4.0999999999999996</v>
      </c>
      <c r="H269" s="21">
        <f t="shared" ref="H269" si="180">SUM(H266:H268)</f>
        <v>4.8</v>
      </c>
      <c r="I269" s="21">
        <f t="shared" ref="I269" si="181">SUM(I266:I268)</f>
        <v>64.900000000000006</v>
      </c>
      <c r="J269" s="21">
        <f t="shared" ref="J269" si="182">SUM(J266:J268)</f>
        <v>320.89999999999998</v>
      </c>
      <c r="K269" s="27"/>
      <c r="L269" s="21">
        <f t="shared" ref="L269" ca="1" si="183">SUM(L266:L274)</f>
        <v>0</v>
      </c>
    </row>
    <row r="270" spans="1:12" ht="15" x14ac:dyDescent="0.25">
      <c r="A270" s="28">
        <f>A258</f>
        <v>2</v>
      </c>
      <c r="B270" s="14">
        <f>B258</f>
        <v>1</v>
      </c>
      <c r="C270" s="10" t="s">
        <v>26</v>
      </c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5" x14ac:dyDescent="0.25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25"/>
      <c r="B274" s="16"/>
      <c r="C274" s="11"/>
      <c r="D274" s="7" t="s">
        <v>31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 x14ac:dyDescent="0.25">
      <c r="A275" s="25"/>
      <c r="B275" s="16"/>
      <c r="C275" s="11"/>
      <c r="D275" s="7" t="s">
        <v>32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33</v>
      </c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4">SUM(G270:G278)</f>
        <v>0</v>
      </c>
      <c r="H279" s="21">
        <f t="shared" ref="H279" si="185">SUM(H270:H278)</f>
        <v>0</v>
      </c>
      <c r="I279" s="21">
        <f t="shared" ref="I279" si="186">SUM(I270:I278)</f>
        <v>0</v>
      </c>
      <c r="J279" s="21">
        <f t="shared" ref="J279" si="187">SUM(J270:J278)</f>
        <v>0</v>
      </c>
      <c r="K279" s="27"/>
      <c r="L279" s="21">
        <f t="shared" ref="L279" ca="1" si="188">SUM(L276:L284)</f>
        <v>0</v>
      </c>
    </row>
    <row r="280" spans="1:12" ht="15" x14ac:dyDescent="0.25">
      <c r="A280" s="28">
        <f>A258</f>
        <v>2</v>
      </c>
      <c r="B280" s="14">
        <f>B258</f>
        <v>1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9">SUM(G280:G283)</f>
        <v>0</v>
      </c>
      <c r="H284" s="21">
        <f t="shared" ref="H284" si="190">SUM(H280:H283)</f>
        <v>0</v>
      </c>
      <c r="I284" s="21">
        <f t="shared" ref="I284" si="191">SUM(I280:I283)</f>
        <v>0</v>
      </c>
      <c r="J284" s="21">
        <f t="shared" ref="J284" si="192">SUM(J280:J283)</f>
        <v>0</v>
      </c>
      <c r="K284" s="27"/>
      <c r="L284" s="21">
        <f t="shared" ref="L284" ca="1" si="193">SUM(L277:L283)</f>
        <v>0</v>
      </c>
    </row>
    <row r="285" spans="1:12" ht="15" x14ac:dyDescent="0.25">
      <c r="A285" s="28">
        <f>A258</f>
        <v>2</v>
      </c>
      <c r="B285" s="14">
        <f>B258</f>
        <v>1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4">SUM(G285:G290)</f>
        <v>0</v>
      </c>
      <c r="H291" s="21">
        <f t="shared" ref="H291" si="195">SUM(H285:H290)</f>
        <v>0</v>
      </c>
      <c r="I291" s="21">
        <f t="shared" ref="I291" si="196">SUM(I285:I290)</f>
        <v>0</v>
      </c>
      <c r="J291" s="21">
        <f t="shared" ref="J291" si="197">SUM(J285:J290)</f>
        <v>0</v>
      </c>
      <c r="K291" s="27"/>
      <c r="L291" s="21">
        <f t="shared" ref="L291" ca="1" si="198">SUM(L285:L293)</f>
        <v>0</v>
      </c>
    </row>
    <row r="292" spans="1:12" ht="15" x14ac:dyDescent="0.25">
      <c r="A292" s="28">
        <f>A258</f>
        <v>2</v>
      </c>
      <c r="B292" s="14">
        <f>B258</f>
        <v>1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9">SUM(G292:G297)</f>
        <v>0</v>
      </c>
      <c r="H298" s="21">
        <f t="shared" ref="H298" si="200">SUM(H292:H297)</f>
        <v>0</v>
      </c>
      <c r="I298" s="21">
        <f t="shared" ref="I298" si="201">SUM(I292:I297)</f>
        <v>0</v>
      </c>
      <c r="J298" s="21">
        <f t="shared" ref="J298" si="202">SUM(J292:J297)</f>
        <v>0</v>
      </c>
      <c r="K298" s="27"/>
      <c r="L298" s="21">
        <f t="shared" ref="L298" ca="1" si="203">SUM(L292:L300)</f>
        <v>0</v>
      </c>
    </row>
    <row r="299" spans="1:12" ht="15.75" customHeight="1" thickBot="1" x14ac:dyDescent="0.25">
      <c r="A299" s="31">
        <f>A258</f>
        <v>2</v>
      </c>
      <c r="B299" s="32">
        <f>B258</f>
        <v>1</v>
      </c>
      <c r="C299" s="87" t="s">
        <v>4</v>
      </c>
      <c r="D299" s="88"/>
      <c r="E299" s="33"/>
      <c r="F299" s="34">
        <f>F265+F269+F279+F284+F291+F298</f>
        <v>750</v>
      </c>
      <c r="G299" s="34">
        <f t="shared" ref="G299" si="204">G265+G269+G279+G284+G291+G298</f>
        <v>22.9</v>
      </c>
      <c r="H299" s="34">
        <f t="shared" ref="H299" si="205">H265+H269+H279+H284+H291+H298</f>
        <v>23.9</v>
      </c>
      <c r="I299" s="34">
        <f t="shared" ref="I299" si="206">I265+I269+I279+I284+I291+I298</f>
        <v>151</v>
      </c>
      <c r="J299" s="34">
        <f t="shared" ref="J299" si="207">J265+J269+J279+J284+J291+J298</f>
        <v>858.30000000000007</v>
      </c>
      <c r="K299" s="35"/>
      <c r="L299" s="34">
        <f t="shared" ref="L299" ca="1" si="208">L265+L269+L279+L284+L291+L298</f>
        <v>0</v>
      </c>
    </row>
    <row r="300" spans="1:12" ht="15" x14ac:dyDescent="0.25">
      <c r="A300" s="15">
        <v>2</v>
      </c>
      <c r="B300" s="16">
        <v>2</v>
      </c>
      <c r="C300" s="24" t="s">
        <v>20</v>
      </c>
      <c r="D300" s="5" t="s">
        <v>21</v>
      </c>
      <c r="E300" s="57" t="s">
        <v>80</v>
      </c>
      <c r="F300" s="59">
        <v>250</v>
      </c>
      <c r="G300" s="59">
        <v>8.1999999999999993</v>
      </c>
      <c r="H300" s="59">
        <v>7.3</v>
      </c>
      <c r="I300" s="59">
        <v>24.7</v>
      </c>
      <c r="J300" s="59">
        <v>187.7</v>
      </c>
      <c r="K300" s="59">
        <v>85</v>
      </c>
      <c r="L300" s="43"/>
    </row>
    <row r="301" spans="1:12" ht="15" x14ac:dyDescent="0.25">
      <c r="A301" s="15"/>
      <c r="B301" s="16"/>
      <c r="C301" s="11"/>
      <c r="D301" s="7" t="s">
        <v>21</v>
      </c>
      <c r="E301" s="57"/>
      <c r="F301" s="59"/>
      <c r="G301" s="59"/>
      <c r="H301" s="59"/>
      <c r="I301" s="59"/>
      <c r="J301" s="59"/>
      <c r="K301" s="59"/>
      <c r="L301" s="46"/>
    </row>
    <row r="302" spans="1:12" ht="15" x14ac:dyDescent="0.25">
      <c r="A302" s="15"/>
      <c r="B302" s="16"/>
      <c r="C302" s="11"/>
      <c r="D302" s="7" t="s">
        <v>27</v>
      </c>
      <c r="E302" s="57"/>
      <c r="F302" s="59"/>
      <c r="G302" s="59"/>
      <c r="H302" s="59"/>
      <c r="I302" s="59"/>
      <c r="J302" s="59"/>
      <c r="K302" s="59"/>
      <c r="L302" s="46"/>
    </row>
    <row r="303" spans="1:12" ht="15" x14ac:dyDescent="0.25">
      <c r="A303" s="15"/>
      <c r="B303" s="16"/>
      <c r="C303" s="11"/>
      <c r="D303" s="53" t="s">
        <v>22</v>
      </c>
      <c r="E303" s="57" t="s">
        <v>70</v>
      </c>
      <c r="F303" s="59">
        <v>200</v>
      </c>
      <c r="G303" s="59">
        <v>2.7</v>
      </c>
      <c r="H303" s="59">
        <v>1.4</v>
      </c>
      <c r="I303" s="59">
        <v>12.4</v>
      </c>
      <c r="J303" s="59">
        <v>66.900000000000006</v>
      </c>
      <c r="K303" s="59">
        <v>303</v>
      </c>
      <c r="L303" s="46"/>
    </row>
    <row r="304" spans="1:12" ht="15" x14ac:dyDescent="0.25">
      <c r="A304" s="15"/>
      <c r="B304" s="16"/>
      <c r="C304" s="11"/>
      <c r="D304" s="54" t="s">
        <v>38</v>
      </c>
      <c r="E304" s="57"/>
      <c r="F304" s="59"/>
      <c r="G304" s="59"/>
      <c r="H304" s="59"/>
      <c r="I304" s="59"/>
      <c r="J304" s="59"/>
      <c r="K304" s="59"/>
      <c r="L304" s="46"/>
    </row>
    <row r="305" spans="1:12" ht="15" x14ac:dyDescent="0.25">
      <c r="A305" s="15"/>
      <c r="B305" s="16"/>
      <c r="C305" s="11"/>
      <c r="D305" s="53" t="s">
        <v>23</v>
      </c>
      <c r="E305" s="57" t="s">
        <v>74</v>
      </c>
      <c r="F305" s="59">
        <v>100</v>
      </c>
      <c r="G305" s="59">
        <v>4.7</v>
      </c>
      <c r="H305" s="59">
        <v>7.3</v>
      </c>
      <c r="I305" s="59">
        <v>51.1</v>
      </c>
      <c r="J305" s="59">
        <v>277.3</v>
      </c>
      <c r="K305" s="59">
        <v>127</v>
      </c>
      <c r="L305" s="46"/>
    </row>
    <row r="306" spans="1:12" ht="15" x14ac:dyDescent="0.25">
      <c r="A306" s="15"/>
      <c r="B306" s="16"/>
      <c r="C306" s="11"/>
      <c r="D306" s="7" t="s">
        <v>23</v>
      </c>
      <c r="E306" s="57"/>
      <c r="F306" s="59"/>
      <c r="G306" s="59"/>
      <c r="H306" s="59"/>
      <c r="I306" s="59"/>
      <c r="J306" s="59"/>
      <c r="K306" s="59"/>
      <c r="L306" s="46"/>
    </row>
    <row r="307" spans="1:12" ht="15" x14ac:dyDescent="0.25">
      <c r="A307" s="17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:J307" si="209">SUM(G300:G306)</f>
        <v>15.599999999999998</v>
      </c>
      <c r="H307" s="21">
        <f t="shared" si="209"/>
        <v>16</v>
      </c>
      <c r="I307" s="21">
        <f t="shared" si="209"/>
        <v>88.2</v>
      </c>
      <c r="J307" s="21">
        <f t="shared" si="209"/>
        <v>531.9</v>
      </c>
      <c r="K307" s="27"/>
      <c r="L307" s="21">
        <f t="shared" ref="L307" si="210">SUM(L300:L306)</f>
        <v>0</v>
      </c>
    </row>
    <row r="308" spans="1:12" ht="15" x14ac:dyDescent="0.25">
      <c r="A308" s="14">
        <f>A300</f>
        <v>2</v>
      </c>
      <c r="B308" s="14">
        <v>2</v>
      </c>
      <c r="C308" s="10" t="s">
        <v>25</v>
      </c>
      <c r="D308" s="12" t="s">
        <v>24</v>
      </c>
      <c r="E308" s="45" t="s">
        <v>61</v>
      </c>
      <c r="F308" s="46">
        <v>200</v>
      </c>
      <c r="G308" s="46">
        <v>0.8</v>
      </c>
      <c r="H308" s="46">
        <v>0.8</v>
      </c>
      <c r="I308" s="73">
        <v>19</v>
      </c>
      <c r="J308" s="46">
        <v>91.2</v>
      </c>
      <c r="K308" s="47">
        <v>338</v>
      </c>
      <c r="L308" s="46"/>
    </row>
    <row r="309" spans="1:12" ht="15" x14ac:dyDescent="0.25">
      <c r="A309" s="1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1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17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1">SUM(G308:G310)</f>
        <v>0.8</v>
      </c>
      <c r="H311" s="21">
        <f t="shared" ref="H311" si="212">SUM(H308:H310)</f>
        <v>0.8</v>
      </c>
      <c r="I311" s="21">
        <f t="shared" ref="I311" si="213">SUM(I308:I310)</f>
        <v>19</v>
      </c>
      <c r="J311" s="21">
        <f t="shared" ref="J311" si="214">SUM(J308:J310)</f>
        <v>91.2</v>
      </c>
      <c r="K311" s="27"/>
      <c r="L311" s="21">
        <f t="shared" ref="L311" ca="1" si="215">SUM(L308:L316)</f>
        <v>0</v>
      </c>
    </row>
    <row r="312" spans="1:12" ht="15" x14ac:dyDescent="0.25">
      <c r="A312" s="14">
        <f>A300</f>
        <v>2</v>
      </c>
      <c r="B312" s="14">
        <f>B300</f>
        <v>2</v>
      </c>
      <c r="C312" s="10" t="s">
        <v>26</v>
      </c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1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5" x14ac:dyDescent="0.25">
      <c r="A314" s="1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1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15"/>
      <c r="B316" s="16"/>
      <c r="C316" s="11"/>
      <c r="D316" s="7" t="s">
        <v>31</v>
      </c>
      <c r="E316" s="45"/>
      <c r="F316" s="46"/>
      <c r="G316" s="46"/>
      <c r="H316" s="46"/>
      <c r="I316" s="46"/>
      <c r="J316" s="46"/>
      <c r="K316" s="47"/>
      <c r="L316" s="46"/>
    </row>
    <row r="317" spans="1:12" ht="15" x14ac:dyDescent="0.25">
      <c r="A317" s="15"/>
      <c r="B317" s="16"/>
      <c r="C317" s="11"/>
      <c r="D317" s="7" t="s">
        <v>32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15"/>
      <c r="B318" s="16"/>
      <c r="C318" s="11"/>
      <c r="D318" s="7" t="s">
        <v>33</v>
      </c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1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1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17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 t="shared" ref="L321" ca="1" si="220">SUM(L318:L326)</f>
        <v>0</v>
      </c>
    </row>
    <row r="322" spans="1:12" ht="15" x14ac:dyDescent="0.25">
      <c r="A322" s="14">
        <f>A300</f>
        <v>2</v>
      </c>
      <c r="B322" s="14">
        <f>B300</f>
        <v>2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1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1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1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17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f t="shared" ref="L326" ca="1" si="225">SUM(L319:L325)</f>
        <v>0</v>
      </c>
    </row>
    <row r="327" spans="1:12" ht="15" x14ac:dyDescent="0.25">
      <c r="A327" s="14">
        <f>A300</f>
        <v>2</v>
      </c>
      <c r="B327" s="14">
        <f>B300</f>
        <v>2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1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1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1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1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1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17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6">SUM(G327:G332)</f>
        <v>0</v>
      </c>
      <c r="H333" s="21">
        <f t="shared" ref="H333" si="227">SUM(H327:H332)</f>
        <v>0</v>
      </c>
      <c r="I333" s="21">
        <f t="shared" ref="I333" si="228">SUM(I327:I332)</f>
        <v>0</v>
      </c>
      <c r="J333" s="21">
        <f t="shared" ref="J333" si="229">SUM(J327:J332)</f>
        <v>0</v>
      </c>
      <c r="K333" s="27"/>
      <c r="L333" s="21">
        <f t="shared" ref="L333" ca="1" si="230">SUM(L327:L335)</f>
        <v>0</v>
      </c>
    </row>
    <row r="334" spans="1:12" ht="15" x14ac:dyDescent="0.25">
      <c r="A334" s="14">
        <f>A300</f>
        <v>2</v>
      </c>
      <c r="B334" s="14">
        <f>B300</f>
        <v>2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1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1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1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1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1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17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1">SUM(G334:G339)</f>
        <v>0</v>
      </c>
      <c r="H340" s="21">
        <f t="shared" ref="H340" si="232">SUM(H334:H339)</f>
        <v>0</v>
      </c>
      <c r="I340" s="21">
        <f t="shared" ref="I340" si="233">SUM(I334:I339)</f>
        <v>0</v>
      </c>
      <c r="J340" s="21">
        <f t="shared" ref="J340" si="234">SUM(J334:J339)</f>
        <v>0</v>
      </c>
      <c r="K340" s="27"/>
      <c r="L340" s="21">
        <f t="shared" ref="L340" ca="1" si="235">SUM(L334:L342)</f>
        <v>0</v>
      </c>
    </row>
    <row r="341" spans="1:12" ht="15.75" customHeight="1" thickBot="1" x14ac:dyDescent="0.25">
      <c r="A341" s="36">
        <f>A300</f>
        <v>2</v>
      </c>
      <c r="B341" s="36">
        <f>B300</f>
        <v>2</v>
      </c>
      <c r="C341" s="87" t="s">
        <v>4</v>
      </c>
      <c r="D341" s="88"/>
      <c r="E341" s="33"/>
      <c r="F341" s="34">
        <f>F307+F311+F321+F326+F333+F340</f>
        <v>750</v>
      </c>
      <c r="G341" s="34">
        <f t="shared" ref="G341" si="236">G307+G311+G321+G326+G333+G340</f>
        <v>16.399999999999999</v>
      </c>
      <c r="H341" s="34">
        <f t="shared" ref="H341" si="237">H307+H311+H321+H326+H333+H340</f>
        <v>16.8</v>
      </c>
      <c r="I341" s="34">
        <f t="shared" ref="I341" si="238">I307+I311+I321+I326+I333+I340</f>
        <v>107.2</v>
      </c>
      <c r="J341" s="34">
        <f t="shared" ref="J341" si="239">J307+J311+J321+J326+J333+J340</f>
        <v>623.1</v>
      </c>
      <c r="K341" s="35"/>
      <c r="L341" s="34">
        <f t="shared" ref="L341" ca="1" si="240">L307+L311+L321+L326+L333+L340</f>
        <v>0</v>
      </c>
    </row>
    <row r="342" spans="1:12" ht="15" x14ac:dyDescent="0.25">
      <c r="A342" s="22">
        <v>2</v>
      </c>
      <c r="B342" s="23">
        <v>3</v>
      </c>
      <c r="C342" s="24" t="s">
        <v>20</v>
      </c>
      <c r="D342" s="5" t="s">
        <v>27</v>
      </c>
      <c r="E342" s="57"/>
      <c r="F342" s="59"/>
      <c r="G342" s="59"/>
      <c r="H342" s="59"/>
      <c r="I342" s="59"/>
      <c r="J342" s="59"/>
      <c r="K342" s="44"/>
      <c r="L342" s="43"/>
    </row>
    <row r="343" spans="1:12" ht="15" x14ac:dyDescent="0.25">
      <c r="A343" s="25"/>
      <c r="B343" s="16"/>
      <c r="C343" s="11"/>
      <c r="D343" s="7" t="s">
        <v>21</v>
      </c>
      <c r="E343" s="57" t="s">
        <v>48</v>
      </c>
      <c r="F343" s="59">
        <v>200</v>
      </c>
      <c r="G343" s="59">
        <v>5.7</v>
      </c>
      <c r="H343" s="59">
        <v>6.8</v>
      </c>
      <c r="I343" s="59">
        <v>25.7</v>
      </c>
      <c r="J343" s="59">
        <v>178.7</v>
      </c>
      <c r="K343" s="59">
        <v>83</v>
      </c>
      <c r="L343" s="46"/>
    </row>
    <row r="344" spans="1:12" ht="15" x14ac:dyDescent="0.25">
      <c r="A344" s="25"/>
      <c r="B344" s="16"/>
      <c r="C344" s="11"/>
      <c r="D344" s="7" t="s">
        <v>22</v>
      </c>
      <c r="E344" s="57" t="s">
        <v>52</v>
      </c>
      <c r="F344" s="59">
        <v>200</v>
      </c>
      <c r="G344" s="59">
        <v>2.1</v>
      </c>
      <c r="H344" s="59">
        <v>3.8</v>
      </c>
      <c r="I344" s="59">
        <v>15.3</v>
      </c>
      <c r="J344" s="59">
        <v>108.4</v>
      </c>
      <c r="K344" s="59">
        <v>305</v>
      </c>
      <c r="L344" s="46"/>
    </row>
    <row r="345" spans="1:12" ht="15" x14ac:dyDescent="0.25">
      <c r="A345" s="25"/>
      <c r="B345" s="16"/>
      <c r="C345" s="11"/>
      <c r="D345" s="53" t="s">
        <v>38</v>
      </c>
      <c r="E345" s="57"/>
      <c r="F345" s="59"/>
      <c r="G345" s="59"/>
      <c r="H345" s="59"/>
      <c r="I345" s="59"/>
      <c r="J345" s="59"/>
      <c r="K345" s="59"/>
      <c r="L345" s="46"/>
    </row>
    <row r="346" spans="1:12" ht="15" x14ac:dyDescent="0.25">
      <c r="A346" s="25"/>
      <c r="B346" s="16"/>
      <c r="C346" s="11"/>
      <c r="D346" s="54" t="s">
        <v>23</v>
      </c>
      <c r="E346" s="57" t="s">
        <v>63</v>
      </c>
      <c r="F346" s="59">
        <v>50</v>
      </c>
      <c r="G346" s="59">
        <v>4.7</v>
      </c>
      <c r="H346" s="59">
        <v>5.0999999999999996</v>
      </c>
      <c r="I346" s="59">
        <v>17.100000000000001</v>
      </c>
      <c r="J346" s="59">
        <v>149.9</v>
      </c>
      <c r="K346" s="47">
        <v>380</v>
      </c>
      <c r="L346" s="46"/>
    </row>
    <row r="347" spans="1:12" ht="15" x14ac:dyDescent="0.25">
      <c r="A347" s="25"/>
      <c r="B347" s="16"/>
      <c r="C347" s="11"/>
      <c r="D347" s="53" t="s">
        <v>23</v>
      </c>
      <c r="E347" s="57" t="s">
        <v>65</v>
      </c>
      <c r="F347" s="59">
        <v>50</v>
      </c>
      <c r="G347" s="59">
        <v>3.9</v>
      </c>
      <c r="H347" s="59">
        <v>1.5</v>
      </c>
      <c r="I347" s="59">
        <v>25.1</v>
      </c>
      <c r="J347" s="59">
        <v>129.5</v>
      </c>
      <c r="K347" s="47">
        <v>178</v>
      </c>
      <c r="L347" s="46"/>
    </row>
    <row r="348" spans="1:12" ht="15" x14ac:dyDescent="0.2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26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41">SUM(G342:G348)</f>
        <v>16.399999999999999</v>
      </c>
      <c r="H349" s="21">
        <f t="shared" ref="H349" si="242">SUM(H342:H348)</f>
        <v>17.2</v>
      </c>
      <c r="I349" s="21">
        <f t="shared" ref="I349" si="243">SUM(I342:I348)</f>
        <v>83.2</v>
      </c>
      <c r="J349" s="21">
        <f t="shared" ref="J349" si="244">SUM(J342:J348)</f>
        <v>566.5</v>
      </c>
      <c r="K349" s="27"/>
      <c r="L349" s="21">
        <f t="shared" ref="L349:L391" si="245">SUM(L342:L348)</f>
        <v>0</v>
      </c>
    </row>
    <row r="350" spans="1:12" ht="15" x14ac:dyDescent="0.25">
      <c r="A350" s="28">
        <f>A342</f>
        <v>2</v>
      </c>
      <c r="B350" s="14">
        <f>B342</f>
        <v>3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25"/>
      <c r="B351" s="16"/>
      <c r="C351" s="11"/>
      <c r="D351" s="75" t="s">
        <v>66</v>
      </c>
      <c r="E351" s="45" t="s">
        <v>81</v>
      </c>
      <c r="F351" s="46">
        <v>50</v>
      </c>
      <c r="G351" s="46">
        <v>5.9</v>
      </c>
      <c r="H351" s="73">
        <v>7</v>
      </c>
      <c r="I351" s="46">
        <v>23.1</v>
      </c>
      <c r="J351" s="46">
        <v>139.6</v>
      </c>
      <c r="K351" s="47">
        <v>146</v>
      </c>
      <c r="L351" s="46"/>
    </row>
    <row r="352" spans="1:12" ht="15" x14ac:dyDescent="0.25">
      <c r="A352" s="25"/>
      <c r="B352" s="16"/>
      <c r="C352" s="11"/>
      <c r="D352" s="75" t="s">
        <v>31</v>
      </c>
      <c r="E352" s="45" t="s">
        <v>82</v>
      </c>
      <c r="F352" s="46">
        <v>180</v>
      </c>
      <c r="G352" s="46">
        <v>0.5</v>
      </c>
      <c r="H352" s="46">
        <v>0.2</v>
      </c>
      <c r="I352" s="46">
        <v>20.6</v>
      </c>
      <c r="J352" s="46">
        <v>90.8</v>
      </c>
      <c r="K352" s="47">
        <v>707</v>
      </c>
      <c r="L352" s="46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46">SUM(G350:G352)</f>
        <v>6.4</v>
      </c>
      <c r="H353" s="21">
        <f t="shared" ref="H353" si="247">SUM(H350:H352)</f>
        <v>7.2</v>
      </c>
      <c r="I353" s="21">
        <f t="shared" ref="I353" si="248">SUM(I350:I352)</f>
        <v>43.7</v>
      </c>
      <c r="J353" s="21">
        <f t="shared" ref="J353" si="249">SUM(J350:J352)</f>
        <v>230.39999999999998</v>
      </c>
      <c r="K353" s="27"/>
      <c r="L353" s="21">
        <f t="shared" ref="L353" ca="1" si="250">SUM(L350:L358)</f>
        <v>0</v>
      </c>
    </row>
    <row r="354" spans="1:12" ht="15" x14ac:dyDescent="0.25">
      <c r="A354" s="28">
        <f>A342</f>
        <v>2</v>
      </c>
      <c r="B354" s="14">
        <f>B342</f>
        <v>3</v>
      </c>
      <c r="C354" s="10" t="s">
        <v>26</v>
      </c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 x14ac:dyDescent="0.25">
      <c r="A355" s="2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 x14ac:dyDescent="0.25">
      <c r="A356" s="2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2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25"/>
      <c r="B358" s="16"/>
      <c r="C358" s="11"/>
      <c r="D358" s="7" t="s">
        <v>31</v>
      </c>
      <c r="E358" s="45"/>
      <c r="F358" s="46"/>
      <c r="G358" s="46"/>
      <c r="H358" s="46"/>
      <c r="I358" s="46"/>
      <c r="J358" s="46"/>
      <c r="K358" s="47"/>
      <c r="L358" s="46"/>
    </row>
    <row r="359" spans="1:12" ht="15" x14ac:dyDescent="0.25">
      <c r="A359" s="25"/>
      <c r="B359" s="16"/>
      <c r="C359" s="11"/>
      <c r="D359" s="7" t="s">
        <v>32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 x14ac:dyDescent="0.25">
      <c r="A360" s="25"/>
      <c r="B360" s="16"/>
      <c r="C360" s="11"/>
      <c r="D360" s="7" t="s">
        <v>33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 x14ac:dyDescent="0.2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1">SUM(G354:G362)</f>
        <v>0</v>
      </c>
      <c r="H363" s="21">
        <f t="shared" ref="H363" si="252">SUM(H354:H362)</f>
        <v>0</v>
      </c>
      <c r="I363" s="21">
        <f t="shared" ref="I363" si="253">SUM(I354:I362)</f>
        <v>0</v>
      </c>
      <c r="J363" s="21">
        <f t="shared" ref="J363" si="254">SUM(J354:J362)</f>
        <v>0</v>
      </c>
      <c r="K363" s="27"/>
      <c r="L363" s="21">
        <f t="shared" ref="L363" ca="1" si="255">SUM(L360:L368)</f>
        <v>0</v>
      </c>
    </row>
    <row r="364" spans="1:12" ht="15" x14ac:dyDescent="0.25">
      <c r="A364" s="28">
        <f>A342</f>
        <v>2</v>
      </c>
      <c r="B364" s="14">
        <f>B342</f>
        <v>3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 x14ac:dyDescent="0.25">
      <c r="A369" s="28">
        <f>A342</f>
        <v>2</v>
      </c>
      <c r="B369" s="14">
        <f>B342</f>
        <v>3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 x14ac:dyDescent="0.25">
      <c r="A376" s="28">
        <f>A342</f>
        <v>2</v>
      </c>
      <c r="B376" s="14">
        <f>B342</f>
        <v>3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thickBot="1" x14ac:dyDescent="0.25">
      <c r="A383" s="31">
        <f>A342</f>
        <v>2</v>
      </c>
      <c r="B383" s="32">
        <f>B342</f>
        <v>3</v>
      </c>
      <c r="C383" s="87" t="s">
        <v>4</v>
      </c>
      <c r="D383" s="88"/>
      <c r="E383" s="33"/>
      <c r="F383" s="34">
        <f>F349+F353+F363+F368+F375+F382</f>
        <v>730</v>
      </c>
      <c r="G383" s="34">
        <f t="shared" ref="G383" si="271">G349+G353+G363+G368+G375+G382</f>
        <v>22.799999999999997</v>
      </c>
      <c r="H383" s="34">
        <f t="shared" ref="H383" si="272">H349+H353+H363+H368+H375+H382</f>
        <v>24.4</v>
      </c>
      <c r="I383" s="34">
        <f t="shared" ref="I383" si="273">I349+I353+I363+I368+I375+I382</f>
        <v>126.9</v>
      </c>
      <c r="J383" s="34">
        <f t="shared" ref="J383" si="274">J349+J353+J363+J368+J375+J382</f>
        <v>796.9</v>
      </c>
      <c r="K383" s="35"/>
      <c r="L383" s="34">
        <f t="shared" ref="L383" ca="1" si="275">L349+L353+L363+L368+L375+L382</f>
        <v>0</v>
      </c>
    </row>
    <row r="384" spans="1:12" ht="15" x14ac:dyDescent="0.25">
      <c r="A384" s="22">
        <v>2</v>
      </c>
      <c r="B384" s="23">
        <v>4</v>
      </c>
      <c r="C384" s="24" t="s">
        <v>20</v>
      </c>
      <c r="D384" s="5" t="s">
        <v>27</v>
      </c>
      <c r="E384" s="57" t="s">
        <v>60</v>
      </c>
      <c r="F384" s="59">
        <v>60</v>
      </c>
      <c r="G384" s="59">
        <v>5.5</v>
      </c>
      <c r="H384" s="74">
        <v>5</v>
      </c>
      <c r="I384" s="59">
        <v>0.3</v>
      </c>
      <c r="J384" s="59">
        <v>68.599999999999994</v>
      </c>
      <c r="K384" s="59">
        <v>337</v>
      </c>
      <c r="L384" s="43"/>
    </row>
    <row r="385" spans="1:12" ht="15" x14ac:dyDescent="0.25">
      <c r="A385" s="25"/>
      <c r="B385" s="16"/>
      <c r="C385" s="11"/>
      <c r="D385" s="7" t="s">
        <v>21</v>
      </c>
      <c r="E385" s="57" t="s">
        <v>69</v>
      </c>
      <c r="F385" s="59">
        <v>200</v>
      </c>
      <c r="G385" s="59">
        <v>8.1999999999999993</v>
      </c>
      <c r="H385" s="59">
        <v>7.7</v>
      </c>
      <c r="I385" s="74">
        <v>38</v>
      </c>
      <c r="J385" s="59">
        <v>324</v>
      </c>
      <c r="K385" s="59">
        <v>108</v>
      </c>
      <c r="L385" s="46"/>
    </row>
    <row r="386" spans="1:12" ht="15" x14ac:dyDescent="0.25">
      <c r="A386" s="25"/>
      <c r="B386" s="16"/>
      <c r="C386" s="11"/>
      <c r="D386" s="7" t="s">
        <v>22</v>
      </c>
      <c r="E386" s="57" t="s">
        <v>83</v>
      </c>
      <c r="F386" s="59">
        <v>200</v>
      </c>
      <c r="G386" s="59">
        <v>0.2</v>
      </c>
      <c r="H386" s="74">
        <v>0</v>
      </c>
      <c r="I386" s="74">
        <v>15</v>
      </c>
      <c r="J386" s="74">
        <v>58</v>
      </c>
      <c r="K386" s="59">
        <v>302</v>
      </c>
      <c r="L386" s="46"/>
    </row>
    <row r="387" spans="1:12" ht="15" x14ac:dyDescent="0.25">
      <c r="A387" s="25"/>
      <c r="B387" s="16"/>
      <c r="C387" s="11"/>
      <c r="D387" s="53" t="s">
        <v>38</v>
      </c>
      <c r="E387" s="57"/>
      <c r="F387" s="59"/>
      <c r="G387" s="59"/>
      <c r="H387" s="59"/>
      <c r="I387" s="59"/>
      <c r="J387" s="59"/>
      <c r="K387" s="59"/>
      <c r="L387" s="46"/>
    </row>
    <row r="388" spans="1:12" ht="15" x14ac:dyDescent="0.25">
      <c r="A388" s="25"/>
      <c r="B388" s="16"/>
      <c r="C388" s="11"/>
      <c r="D388" s="54" t="s">
        <v>23</v>
      </c>
      <c r="E388" s="57" t="s">
        <v>74</v>
      </c>
      <c r="F388" s="59">
        <v>100</v>
      </c>
      <c r="G388" s="59">
        <v>4.7</v>
      </c>
      <c r="H388" s="59">
        <v>7.3</v>
      </c>
      <c r="I388" s="59">
        <v>51.1</v>
      </c>
      <c r="J388" s="59">
        <v>277.3</v>
      </c>
      <c r="K388" s="59">
        <v>127</v>
      </c>
      <c r="L388" s="46"/>
    </row>
    <row r="389" spans="1:12" ht="15" x14ac:dyDescent="0.25">
      <c r="A389" s="25"/>
      <c r="B389" s="16"/>
      <c r="C389" s="11"/>
      <c r="D389" s="53" t="s">
        <v>23</v>
      </c>
      <c r="E389" s="57"/>
      <c r="F389" s="59"/>
      <c r="G389" s="59"/>
      <c r="H389" s="59"/>
      <c r="I389" s="59"/>
      <c r="J389" s="59"/>
      <c r="K389" s="59"/>
      <c r="L389" s="46"/>
    </row>
    <row r="390" spans="1:12" ht="15" x14ac:dyDescent="0.25">
      <c r="A390" s="25"/>
      <c r="B390" s="16"/>
      <c r="C390" s="11"/>
      <c r="D390" s="7" t="s">
        <v>24</v>
      </c>
      <c r="E390" s="57"/>
      <c r="F390" s="59"/>
      <c r="G390" s="59"/>
      <c r="H390" s="59"/>
      <c r="I390" s="59"/>
      <c r="J390" s="59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:J391" si="276">SUM(G384:G390)</f>
        <v>18.599999999999998</v>
      </c>
      <c r="H391" s="21">
        <f t="shared" si="276"/>
        <v>20</v>
      </c>
      <c r="I391" s="21">
        <f t="shared" si="276"/>
        <v>104.4</v>
      </c>
      <c r="J391" s="21">
        <f t="shared" si="276"/>
        <v>727.90000000000009</v>
      </c>
      <c r="K391" s="27"/>
      <c r="L391" s="21">
        <f t="shared" si="245"/>
        <v>0</v>
      </c>
    </row>
    <row r="392" spans="1:12" ht="15" x14ac:dyDescent="0.25">
      <c r="A392" s="28">
        <f>A384</f>
        <v>2</v>
      </c>
      <c r="B392" s="14">
        <f>B384</f>
        <v>4</v>
      </c>
      <c r="C392" s="10" t="s">
        <v>25</v>
      </c>
      <c r="D392" s="12" t="s">
        <v>24</v>
      </c>
      <c r="E392" s="45" t="s">
        <v>87</v>
      </c>
      <c r="F392" s="46">
        <v>200</v>
      </c>
      <c r="G392" s="46">
        <v>1.7</v>
      </c>
      <c r="H392" s="46">
        <v>0.4</v>
      </c>
      <c r="I392" s="46">
        <v>15.7</v>
      </c>
      <c r="J392" s="46">
        <v>83.4</v>
      </c>
      <c r="K392" s="47">
        <v>341</v>
      </c>
      <c r="L392" s="46"/>
    </row>
    <row r="393" spans="1:12" ht="15" x14ac:dyDescent="0.25">
      <c r="A393" s="25"/>
      <c r="B393" s="16"/>
      <c r="C393" s="11"/>
      <c r="D393" s="75"/>
      <c r="E393" s="45"/>
      <c r="F393" s="46"/>
      <c r="G393" s="46"/>
      <c r="H393" s="73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75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39</v>
      </c>
      <c r="E395" s="9"/>
      <c r="F395" s="46">
        <v>200</v>
      </c>
      <c r="G395" s="46">
        <v>1.7</v>
      </c>
      <c r="H395" s="46">
        <v>0.4</v>
      </c>
      <c r="I395" s="46">
        <v>15.7</v>
      </c>
      <c r="J395" s="46">
        <v>83.4</v>
      </c>
      <c r="K395" s="27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4</v>
      </c>
      <c r="C396" s="10" t="s">
        <v>26</v>
      </c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 x14ac:dyDescent="0.25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31</v>
      </c>
      <c r="E400" s="45"/>
      <c r="F400" s="46"/>
      <c r="G400" s="46"/>
      <c r="H400" s="46"/>
      <c r="I400" s="46"/>
      <c r="J400" s="46"/>
      <c r="K400" s="47"/>
      <c r="L400" s="46"/>
    </row>
    <row r="401" spans="1:12" ht="15" x14ac:dyDescent="0.25">
      <c r="A401" s="25"/>
      <c r="B401" s="16"/>
      <c r="C401" s="11"/>
      <c r="D401" s="7" t="s">
        <v>32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33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78">SUM(G396:G404)</f>
        <v>0</v>
      </c>
      <c r="H405" s="21">
        <f t="shared" ref="H405" si="279">SUM(H396:H404)</f>
        <v>0</v>
      </c>
      <c r="I405" s="21">
        <f t="shared" ref="I405" si="280">SUM(I396:I404)</f>
        <v>0</v>
      </c>
      <c r="J405" s="21">
        <f t="shared" ref="J405" si="281">SUM(J396:J404)</f>
        <v>0</v>
      </c>
      <c r="K405" s="27"/>
      <c r="L405" s="21">
        <f t="shared" ref="L405" ca="1" si="282">SUM(L402:L410)</f>
        <v>0</v>
      </c>
    </row>
    <row r="406" spans="1:12" ht="15" x14ac:dyDescent="0.25">
      <c r="A406" s="28">
        <f>A384</f>
        <v>2</v>
      </c>
      <c r="B406" s="14">
        <f>B384</f>
        <v>4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3">SUM(G406:G409)</f>
        <v>0</v>
      </c>
      <c r="H410" s="21">
        <f t="shared" ref="H410" si="284">SUM(H406:H409)</f>
        <v>0</v>
      </c>
      <c r="I410" s="21">
        <f t="shared" ref="I410" si="285">SUM(I406:I409)</f>
        <v>0</v>
      </c>
      <c r="J410" s="21">
        <f t="shared" ref="J410" si="286">SUM(J406:J409)</f>
        <v>0</v>
      </c>
      <c r="K410" s="27"/>
      <c r="L410" s="21">
        <f t="shared" ref="L410" ca="1" si="287">SUM(L403:L409)</f>
        <v>0</v>
      </c>
    </row>
    <row r="411" spans="1:12" ht="15" x14ac:dyDescent="0.25">
      <c r="A411" s="28">
        <f>A384</f>
        <v>2</v>
      </c>
      <c r="B411" s="14">
        <f>B384</f>
        <v>4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8">SUM(G411:G416)</f>
        <v>0</v>
      </c>
      <c r="H417" s="21">
        <f t="shared" ref="H417" si="289">SUM(H411:H416)</f>
        <v>0</v>
      </c>
      <c r="I417" s="21">
        <f t="shared" ref="I417" si="290">SUM(I411:I416)</f>
        <v>0</v>
      </c>
      <c r="J417" s="21">
        <f t="shared" ref="J417" si="291">SUM(J411:J416)</f>
        <v>0</v>
      </c>
      <c r="K417" s="27"/>
      <c r="L417" s="21">
        <f t="shared" ref="L417" ca="1" si="292">SUM(L411:L419)</f>
        <v>0</v>
      </c>
    </row>
    <row r="418" spans="1:12" ht="15" x14ac:dyDescent="0.25">
      <c r="A418" s="28">
        <f>A384</f>
        <v>2</v>
      </c>
      <c r="B418" s="14">
        <f>B384</f>
        <v>4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3">SUM(G418:G423)</f>
        <v>0</v>
      </c>
      <c r="H424" s="21">
        <f t="shared" ref="H424" si="294">SUM(H418:H423)</f>
        <v>0</v>
      </c>
      <c r="I424" s="21">
        <f t="shared" ref="I424" si="295">SUM(I418:I423)</f>
        <v>0</v>
      </c>
      <c r="J424" s="21">
        <f t="shared" ref="J424" si="296">SUM(J418:J423)</f>
        <v>0</v>
      </c>
      <c r="K424" s="27"/>
      <c r="L424" s="21">
        <f t="shared" ref="L424" ca="1" si="29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4</v>
      </c>
      <c r="C425" s="87" t="s">
        <v>4</v>
      </c>
      <c r="D425" s="88"/>
      <c r="E425" s="33"/>
      <c r="F425" s="34">
        <f>F391+F395+F405+F410+F417+F424</f>
        <v>760</v>
      </c>
      <c r="G425" s="34">
        <f t="shared" ref="G425" si="298">G391+G395+G405+G410+G417+G424</f>
        <v>20.299999999999997</v>
      </c>
      <c r="H425" s="34">
        <f t="shared" ref="H425" si="299">H391+H395+H405+H410+H417+H424</f>
        <v>20.399999999999999</v>
      </c>
      <c r="I425" s="34">
        <f t="shared" ref="I425" si="300">I391+I395+I405+I410+I417+I424</f>
        <v>120.10000000000001</v>
      </c>
      <c r="J425" s="34">
        <f t="shared" ref="J425" si="301">J391+J395+J405+J410+J417+J424</f>
        <v>811.30000000000007</v>
      </c>
      <c r="K425" s="35"/>
      <c r="L425" s="34">
        <f t="shared" ref="L425" ca="1" si="302">L391+L395+L405+L410+L417+L424</f>
        <v>0</v>
      </c>
    </row>
    <row r="426" spans="1:12" ht="15" x14ac:dyDescent="0.25">
      <c r="A426" s="22">
        <v>2</v>
      </c>
      <c r="B426" s="23">
        <v>5</v>
      </c>
      <c r="C426" s="24" t="s">
        <v>20</v>
      </c>
      <c r="D426" s="5" t="s">
        <v>38</v>
      </c>
      <c r="E426" s="57"/>
      <c r="F426" s="59"/>
      <c r="G426" s="59"/>
      <c r="H426" s="59"/>
      <c r="I426" s="59"/>
      <c r="J426" s="59"/>
      <c r="K426" s="59"/>
      <c r="L426" s="43"/>
    </row>
    <row r="427" spans="1:12" ht="15" x14ac:dyDescent="0.25">
      <c r="A427" s="25"/>
      <c r="B427" s="16"/>
      <c r="C427" s="11"/>
      <c r="D427" s="7" t="s">
        <v>21</v>
      </c>
      <c r="E427" s="57" t="s">
        <v>84</v>
      </c>
      <c r="F427" s="59">
        <v>200</v>
      </c>
      <c r="G427" s="59">
        <v>9.6</v>
      </c>
      <c r="H427" s="74">
        <v>9</v>
      </c>
      <c r="I427" s="59">
        <v>37.799999999999997</v>
      </c>
      <c r="J427" s="59">
        <v>267.39999999999998</v>
      </c>
      <c r="K427" s="59">
        <v>101</v>
      </c>
      <c r="L427" s="46"/>
    </row>
    <row r="428" spans="1:12" ht="15" x14ac:dyDescent="0.25">
      <c r="A428" s="25"/>
      <c r="B428" s="16"/>
      <c r="C428" s="11"/>
      <c r="D428" s="7" t="s">
        <v>22</v>
      </c>
      <c r="E428" s="57" t="s">
        <v>85</v>
      </c>
      <c r="F428" s="59">
        <v>200</v>
      </c>
      <c r="G428" s="59">
        <v>0.4</v>
      </c>
      <c r="H428" s="59">
        <v>0.1</v>
      </c>
      <c r="I428" s="59">
        <v>33.200000000000003</v>
      </c>
      <c r="J428" s="82">
        <v>138</v>
      </c>
      <c r="K428" s="59">
        <v>644</v>
      </c>
      <c r="L428" s="46"/>
    </row>
    <row r="429" spans="1:12" ht="15" x14ac:dyDescent="0.25">
      <c r="A429" s="25"/>
      <c r="B429" s="16"/>
      <c r="C429" s="11"/>
      <c r="D429" s="53" t="s">
        <v>21</v>
      </c>
      <c r="E429" s="57"/>
      <c r="F429" s="59"/>
      <c r="G429" s="59"/>
      <c r="H429" s="59"/>
      <c r="I429" s="59"/>
      <c r="J429" s="59"/>
      <c r="K429" s="59"/>
      <c r="L429" s="46"/>
    </row>
    <row r="430" spans="1:12" ht="15" x14ac:dyDescent="0.25">
      <c r="A430" s="25"/>
      <c r="B430" s="16"/>
      <c r="C430" s="11"/>
      <c r="D430" s="54" t="s">
        <v>23</v>
      </c>
      <c r="E430" s="57" t="s">
        <v>63</v>
      </c>
      <c r="F430" s="59">
        <v>50</v>
      </c>
      <c r="G430" s="59">
        <v>4.7</v>
      </c>
      <c r="H430" s="59">
        <v>5.0999999999999996</v>
      </c>
      <c r="I430" s="59">
        <v>17.100000000000001</v>
      </c>
      <c r="J430" s="59">
        <v>149.9</v>
      </c>
      <c r="K430" s="47">
        <v>380</v>
      </c>
      <c r="L430" s="46"/>
    </row>
    <row r="431" spans="1:12" ht="15" x14ac:dyDescent="0.25">
      <c r="A431" s="25"/>
      <c r="B431" s="16"/>
      <c r="C431" s="11"/>
      <c r="D431" s="83" t="s">
        <v>24</v>
      </c>
      <c r="E431" s="57" t="s">
        <v>61</v>
      </c>
      <c r="F431" s="59">
        <v>200</v>
      </c>
      <c r="G431" s="59">
        <v>0.8</v>
      </c>
      <c r="H431" s="59">
        <v>0.8</v>
      </c>
      <c r="I431" s="74">
        <v>19</v>
      </c>
      <c r="J431" s="59">
        <v>91.2</v>
      </c>
      <c r="K431" s="47">
        <v>338</v>
      </c>
      <c r="L431" s="46"/>
    </row>
    <row r="432" spans="1:12" ht="15" x14ac:dyDescent="0.25">
      <c r="A432" s="25"/>
      <c r="B432" s="16"/>
      <c r="C432" s="11"/>
      <c r="D432" s="7" t="s">
        <v>27</v>
      </c>
      <c r="E432" s="57"/>
      <c r="F432" s="59"/>
      <c r="G432" s="59"/>
      <c r="H432" s="59"/>
      <c r="I432" s="59"/>
      <c r="J432" s="59"/>
      <c r="K432" s="47"/>
      <c r="L432" s="46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650</v>
      </c>
      <c r="G433" s="21">
        <f>SUM(G426:G432)</f>
        <v>15.5</v>
      </c>
      <c r="H433" s="76">
        <f>SUM(H426:H432)</f>
        <v>15</v>
      </c>
      <c r="I433" s="21">
        <f>SUM(I426:I432)</f>
        <v>107.1</v>
      </c>
      <c r="J433" s="21">
        <f>SUM(J426:J432)</f>
        <v>646.5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5</v>
      </c>
      <c r="C434" s="10" t="s">
        <v>25</v>
      </c>
      <c r="D434" s="12" t="s">
        <v>24</v>
      </c>
      <c r="E434" s="45"/>
      <c r="F434" s="59"/>
      <c r="G434" s="46"/>
      <c r="H434" s="46"/>
      <c r="I434" s="46"/>
      <c r="J434" s="46"/>
      <c r="K434" s="47"/>
      <c r="L434" s="46"/>
    </row>
    <row r="435" spans="1:12" ht="15" x14ac:dyDescent="0.25">
      <c r="A435" s="25"/>
      <c r="B435" s="16"/>
      <c r="C435" s="11"/>
      <c r="D435" s="75" t="s">
        <v>66</v>
      </c>
      <c r="E435" s="45" t="s">
        <v>67</v>
      </c>
      <c r="F435" s="59">
        <v>50</v>
      </c>
      <c r="G435" s="46">
        <v>3.6</v>
      </c>
      <c r="H435" s="46">
        <v>4.8</v>
      </c>
      <c r="I435" s="46">
        <v>36.1</v>
      </c>
      <c r="J435" s="46">
        <v>202.2</v>
      </c>
      <c r="K435" s="47">
        <v>473</v>
      </c>
      <c r="L435" s="46"/>
    </row>
    <row r="436" spans="1:12" ht="15" x14ac:dyDescent="0.25">
      <c r="A436" s="25"/>
      <c r="B436" s="16"/>
      <c r="C436" s="11"/>
      <c r="D436" s="7" t="s">
        <v>31</v>
      </c>
      <c r="E436" s="45" t="s">
        <v>73</v>
      </c>
      <c r="F436" s="46">
        <v>180</v>
      </c>
      <c r="G436" s="46">
        <v>0.5</v>
      </c>
      <c r="H436" s="46">
        <v>0.2</v>
      </c>
      <c r="I436" s="46">
        <v>16.7</v>
      </c>
      <c r="J436" s="73">
        <v>80</v>
      </c>
      <c r="K436" s="47">
        <v>50</v>
      </c>
      <c r="L436" s="46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230</v>
      </c>
      <c r="G437" s="21">
        <f t="shared" ref="G437" si="303">SUM(G434:G436)</f>
        <v>4.0999999999999996</v>
      </c>
      <c r="H437" s="21">
        <f t="shared" ref="H437" si="304">SUM(H434:H436)</f>
        <v>5</v>
      </c>
      <c r="I437" s="21">
        <f t="shared" ref="I437" si="305">SUM(I434:I436)</f>
        <v>52.8</v>
      </c>
      <c r="J437" s="21">
        <f t="shared" ref="J437" si="306">SUM(J434:J436)</f>
        <v>282.2</v>
      </c>
      <c r="K437" s="27"/>
      <c r="L437" s="21">
        <f t="shared" ref="L437" ca="1" si="307">SUM(L434:L442)</f>
        <v>0</v>
      </c>
    </row>
    <row r="438" spans="1:12" ht="15" x14ac:dyDescent="0.25">
      <c r="A438" s="28">
        <f>A426</f>
        <v>2</v>
      </c>
      <c r="B438" s="14">
        <f>B426</f>
        <v>5</v>
      </c>
      <c r="C438" s="10" t="s">
        <v>26</v>
      </c>
      <c r="D438" s="7" t="s">
        <v>27</v>
      </c>
      <c r="E438" s="45"/>
      <c r="F438" s="46"/>
      <c r="G438" s="46"/>
      <c r="H438" s="46"/>
      <c r="I438" s="46"/>
      <c r="J438" s="46"/>
      <c r="K438" s="47"/>
      <c r="L438" s="46"/>
    </row>
    <row r="439" spans="1:12" ht="15" x14ac:dyDescent="0.25">
      <c r="A439" s="25"/>
      <c r="B439" s="16"/>
      <c r="C439" s="11"/>
      <c r="D439" s="7" t="s">
        <v>28</v>
      </c>
      <c r="E439" s="45"/>
      <c r="F439" s="46"/>
      <c r="G439" s="46"/>
      <c r="H439" s="46"/>
      <c r="I439" s="46"/>
      <c r="J439" s="46"/>
      <c r="K439" s="47"/>
      <c r="L439" s="46"/>
    </row>
    <row r="440" spans="1:12" ht="15" x14ac:dyDescent="0.25">
      <c r="A440" s="25"/>
      <c r="B440" s="16"/>
      <c r="C440" s="11"/>
      <c r="D440" s="7" t="s">
        <v>29</v>
      </c>
      <c r="E440" s="45"/>
      <c r="F440" s="46"/>
      <c r="G440" s="46"/>
      <c r="H440" s="46"/>
      <c r="I440" s="46"/>
      <c r="J440" s="46"/>
      <c r="K440" s="47"/>
      <c r="L440" s="46"/>
    </row>
    <row r="441" spans="1:12" ht="15" x14ac:dyDescent="0.25">
      <c r="A441" s="25"/>
      <c r="B441" s="16"/>
      <c r="C441" s="11"/>
      <c r="D441" s="7" t="s">
        <v>30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 x14ac:dyDescent="0.25">
      <c r="A442" s="25"/>
      <c r="B442" s="16"/>
      <c r="C442" s="11"/>
      <c r="D442" s="7" t="s">
        <v>31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 x14ac:dyDescent="0.25">
      <c r="A443" s="25"/>
      <c r="B443" s="16"/>
      <c r="C443" s="11"/>
      <c r="D443" s="7" t="s">
        <v>32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 x14ac:dyDescent="0.25">
      <c r="A444" s="25"/>
      <c r="B444" s="16"/>
      <c r="C444" s="11"/>
      <c r="D444" s="7" t="s">
        <v>33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 x14ac:dyDescent="0.2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 x14ac:dyDescent="0.2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8">SUM(G438:G446)</f>
        <v>0</v>
      </c>
      <c r="H447" s="21">
        <f t="shared" ref="H447" si="309">SUM(H438:H446)</f>
        <v>0</v>
      </c>
      <c r="I447" s="21">
        <f t="shared" ref="I447" si="310">SUM(I438:I446)</f>
        <v>0</v>
      </c>
      <c r="J447" s="21">
        <f t="shared" ref="J447" si="311">SUM(J438:J446)</f>
        <v>0</v>
      </c>
      <c r="K447" s="27"/>
      <c r="L447" s="21">
        <f t="shared" ref="L447" ca="1" si="312">SUM(L444:L452)</f>
        <v>0</v>
      </c>
    </row>
    <row r="448" spans="1:12" ht="15" x14ac:dyDescent="0.25">
      <c r="A448" s="28">
        <f>A426</f>
        <v>2</v>
      </c>
      <c r="B448" s="14">
        <f>B426</f>
        <v>5</v>
      </c>
      <c r="C448" s="10" t="s">
        <v>34</v>
      </c>
      <c r="D448" s="12" t="s">
        <v>35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 x14ac:dyDescent="0.25">
      <c r="A449" s="25"/>
      <c r="B449" s="16"/>
      <c r="C449" s="11"/>
      <c r="D449" s="12" t="s">
        <v>31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 x14ac:dyDescent="0.25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5" x14ac:dyDescent="0.25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3">SUM(G448:G451)</f>
        <v>0</v>
      </c>
      <c r="H452" s="21">
        <f t="shared" ref="H452" si="314">SUM(H448:H451)</f>
        <v>0</v>
      </c>
      <c r="I452" s="21">
        <f t="shared" ref="I452" si="315">SUM(I448:I451)</f>
        <v>0</v>
      </c>
      <c r="J452" s="21">
        <f t="shared" ref="J452" si="316">SUM(J448:J451)</f>
        <v>0</v>
      </c>
      <c r="K452" s="27"/>
      <c r="L452" s="21">
        <f t="shared" ref="L452" ca="1" si="317">SUM(L445:L451)</f>
        <v>0</v>
      </c>
    </row>
    <row r="453" spans="1:12" ht="15" x14ac:dyDescent="0.25">
      <c r="A453" s="28">
        <f>A426</f>
        <v>2</v>
      </c>
      <c r="B453" s="14">
        <f>B426</f>
        <v>5</v>
      </c>
      <c r="C453" s="10" t="s">
        <v>36</v>
      </c>
      <c r="D453" s="7" t="s">
        <v>21</v>
      </c>
      <c r="E453" s="45"/>
      <c r="F453" s="46"/>
      <c r="G453" s="46"/>
      <c r="H453" s="46"/>
      <c r="I453" s="46"/>
      <c r="J453" s="46"/>
      <c r="K453" s="47"/>
      <c r="L453" s="46"/>
    </row>
    <row r="454" spans="1:12" ht="15" x14ac:dyDescent="0.25">
      <c r="A454" s="25"/>
      <c r="B454" s="16"/>
      <c r="C454" s="11"/>
      <c r="D454" s="7" t="s">
        <v>30</v>
      </c>
      <c r="E454" s="45"/>
      <c r="F454" s="46"/>
      <c r="G454" s="46"/>
      <c r="H454" s="46"/>
      <c r="I454" s="46"/>
      <c r="J454" s="46"/>
      <c r="K454" s="47"/>
      <c r="L454" s="46"/>
    </row>
    <row r="455" spans="1:12" ht="15" x14ac:dyDescent="0.25">
      <c r="A455" s="25"/>
      <c r="B455" s="16"/>
      <c r="C455" s="11"/>
      <c r="D455" s="7" t="s">
        <v>31</v>
      </c>
      <c r="E455" s="45"/>
      <c r="F455" s="46"/>
      <c r="G455" s="46"/>
      <c r="H455" s="46"/>
      <c r="I455" s="46"/>
      <c r="J455" s="46"/>
      <c r="K455" s="47"/>
      <c r="L455" s="46"/>
    </row>
    <row r="456" spans="1:12" ht="15" x14ac:dyDescent="0.25">
      <c r="A456" s="25"/>
      <c r="B456" s="16"/>
      <c r="C456" s="11"/>
      <c r="D456" s="7" t="s">
        <v>23</v>
      </c>
      <c r="E456" s="45"/>
      <c r="F456" s="46"/>
      <c r="G456" s="46"/>
      <c r="H456" s="46"/>
      <c r="I456" s="46"/>
      <c r="J456" s="46"/>
      <c r="K456" s="47"/>
      <c r="L456" s="46"/>
    </row>
    <row r="457" spans="1:12" ht="15" x14ac:dyDescent="0.25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5" x14ac:dyDescent="0.25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8">SUM(G453:G458)</f>
        <v>0</v>
      </c>
      <c r="H459" s="21">
        <f t="shared" ref="H459" si="319">SUM(H453:H458)</f>
        <v>0</v>
      </c>
      <c r="I459" s="21">
        <f t="shared" ref="I459" si="320">SUM(I453:I458)</f>
        <v>0</v>
      </c>
      <c r="J459" s="21">
        <f t="shared" ref="J459" si="321">SUM(J453:J458)</f>
        <v>0</v>
      </c>
      <c r="K459" s="27"/>
      <c r="L459" s="21">
        <f t="shared" ref="L459" ca="1" si="322">SUM(L453:L461)</f>
        <v>0</v>
      </c>
    </row>
    <row r="460" spans="1:12" ht="15" x14ac:dyDescent="0.25">
      <c r="A460" s="28">
        <f>A426</f>
        <v>2</v>
      </c>
      <c r="B460" s="14">
        <f>B426</f>
        <v>5</v>
      </c>
      <c r="C460" s="10" t="s">
        <v>37</v>
      </c>
      <c r="D460" s="12" t="s">
        <v>38</v>
      </c>
      <c r="E460" s="45"/>
      <c r="F460" s="46"/>
      <c r="G460" s="46"/>
      <c r="H460" s="46"/>
      <c r="I460" s="46"/>
      <c r="J460" s="46"/>
      <c r="K460" s="47"/>
      <c r="L460" s="46"/>
    </row>
    <row r="461" spans="1:12" ht="15" x14ac:dyDescent="0.25">
      <c r="A461" s="25"/>
      <c r="B461" s="16"/>
      <c r="C461" s="11"/>
      <c r="D461" s="12" t="s">
        <v>35</v>
      </c>
      <c r="E461" s="45"/>
      <c r="F461" s="46"/>
      <c r="G461" s="46"/>
      <c r="H461" s="46"/>
      <c r="I461" s="46"/>
      <c r="J461" s="46"/>
      <c r="K461" s="47"/>
      <c r="L461" s="46"/>
    </row>
    <row r="462" spans="1:12" ht="15" x14ac:dyDescent="0.25">
      <c r="A462" s="25"/>
      <c r="B462" s="16"/>
      <c r="C462" s="11"/>
      <c r="D462" s="12" t="s">
        <v>31</v>
      </c>
      <c r="E462" s="45"/>
      <c r="F462" s="46"/>
      <c r="G462" s="46"/>
      <c r="H462" s="46"/>
      <c r="I462" s="46"/>
      <c r="J462" s="46"/>
      <c r="K462" s="47"/>
      <c r="L462" s="46"/>
    </row>
    <row r="463" spans="1:12" ht="15" x14ac:dyDescent="0.25">
      <c r="A463" s="25"/>
      <c r="B463" s="16"/>
      <c r="C463" s="11"/>
      <c r="D463" s="12" t="s">
        <v>24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 x14ac:dyDescent="0.2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4" ht="15" x14ac:dyDescent="0.2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4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3">SUM(G460:G465)</f>
        <v>0</v>
      </c>
      <c r="H466" s="21">
        <f t="shared" ref="H466" si="324">SUM(H460:H465)</f>
        <v>0</v>
      </c>
      <c r="I466" s="21">
        <f t="shared" ref="I466" si="325">SUM(I460:I465)</f>
        <v>0</v>
      </c>
      <c r="J466" s="21">
        <f t="shared" ref="J466" si="326">SUM(J460:J465)</f>
        <v>0</v>
      </c>
      <c r="K466" s="27"/>
      <c r="L466" s="21">
        <f t="shared" ref="L466" ca="1" si="327">SUM(L460:L468)</f>
        <v>0</v>
      </c>
    </row>
    <row r="467" spans="1:14" ht="15.75" customHeight="1" x14ac:dyDescent="0.2">
      <c r="A467" s="31">
        <f>A426</f>
        <v>2</v>
      </c>
      <c r="B467" s="32">
        <f>B426</f>
        <v>5</v>
      </c>
      <c r="C467" s="87" t="s">
        <v>4</v>
      </c>
      <c r="D467" s="88"/>
      <c r="E467" s="33"/>
      <c r="F467" s="34">
        <f>F433+F437+F447+F452+F459+F466</f>
        <v>880</v>
      </c>
      <c r="G467" s="34">
        <f t="shared" ref="G467" si="328">G433+G437+G447+G452+G459+G466</f>
        <v>19.600000000000001</v>
      </c>
      <c r="H467" s="34">
        <f t="shared" ref="H467" si="329">H433+H437+H447+H452+H459+H466</f>
        <v>20</v>
      </c>
      <c r="I467" s="34">
        <f t="shared" ref="I467" si="330">I433+I437+I447+I452+I459+I466</f>
        <v>159.89999999999998</v>
      </c>
      <c r="J467" s="34">
        <f t="shared" ref="J467" si="331">J433+J437+J447+J452+J459+J466</f>
        <v>928.7</v>
      </c>
      <c r="K467" s="35"/>
      <c r="L467" s="34">
        <f t="shared" ref="L467" ca="1" si="332">L433+L437+L447+L452+L459+L466</f>
        <v>0</v>
      </c>
    </row>
    <row r="468" spans="1:14" ht="15" x14ac:dyDescent="0.25">
      <c r="A468" s="22">
        <v>2</v>
      </c>
      <c r="B468" s="23">
        <v>6</v>
      </c>
      <c r="C468" s="24" t="s">
        <v>20</v>
      </c>
      <c r="D468" s="5" t="s">
        <v>21</v>
      </c>
      <c r="E468" s="42" t="s">
        <v>76</v>
      </c>
      <c r="F468" s="43">
        <v>150</v>
      </c>
      <c r="G468" s="43">
        <v>15.3</v>
      </c>
      <c r="H468" s="43">
        <v>18.899999999999999</v>
      </c>
      <c r="I468" s="80">
        <v>19</v>
      </c>
      <c r="J468" s="43">
        <v>249.4</v>
      </c>
      <c r="K468" s="44">
        <v>72</v>
      </c>
      <c r="L468" s="43"/>
    </row>
    <row r="469" spans="1:14" ht="15" x14ac:dyDescent="0.25">
      <c r="A469" s="25"/>
      <c r="B469" s="16"/>
      <c r="C469" s="11"/>
      <c r="D469" s="6" t="s">
        <v>38</v>
      </c>
      <c r="E469" s="45"/>
      <c r="F469" s="46"/>
      <c r="G469" s="46"/>
      <c r="H469" s="46"/>
      <c r="I469" s="46"/>
      <c r="J469" s="46"/>
      <c r="K469" s="47"/>
      <c r="L469" s="46"/>
    </row>
    <row r="470" spans="1:14" ht="15" x14ac:dyDescent="0.25">
      <c r="A470" s="25"/>
      <c r="B470" s="16"/>
      <c r="C470" s="11"/>
      <c r="D470" s="7" t="s">
        <v>22</v>
      </c>
      <c r="E470" s="45" t="s">
        <v>64</v>
      </c>
      <c r="F470" s="46">
        <v>200</v>
      </c>
      <c r="G470" s="46">
        <v>2.7</v>
      </c>
      <c r="H470" s="46">
        <v>2.7</v>
      </c>
      <c r="I470" s="46">
        <v>18.5</v>
      </c>
      <c r="J470" s="46">
        <v>136.19999999999999</v>
      </c>
      <c r="K470" s="47">
        <v>304</v>
      </c>
      <c r="L470" s="46"/>
    </row>
    <row r="471" spans="1:14" ht="15" x14ac:dyDescent="0.25">
      <c r="A471" s="25"/>
      <c r="B471" s="16"/>
      <c r="C471" s="11"/>
      <c r="D471" s="7" t="s">
        <v>23</v>
      </c>
      <c r="E471" s="45" t="s">
        <v>86</v>
      </c>
      <c r="F471" s="46">
        <v>50</v>
      </c>
      <c r="G471" s="46">
        <v>3.1</v>
      </c>
      <c r="H471" s="46">
        <v>7.5</v>
      </c>
      <c r="I471" s="46">
        <v>19.600000000000001</v>
      </c>
      <c r="J471" s="73">
        <v>158</v>
      </c>
      <c r="K471" s="46">
        <v>1</v>
      </c>
      <c r="L471" s="46"/>
    </row>
    <row r="472" spans="1:14" ht="15" x14ac:dyDescent="0.25">
      <c r="A472" s="25"/>
      <c r="B472" s="16"/>
      <c r="C472" s="11"/>
      <c r="D472" s="7" t="s">
        <v>24</v>
      </c>
      <c r="E472" s="45"/>
      <c r="F472" s="46"/>
      <c r="G472" s="46"/>
      <c r="H472" s="46"/>
      <c r="I472" s="46"/>
      <c r="J472" s="46"/>
      <c r="K472" s="47"/>
      <c r="L472" s="46"/>
    </row>
    <row r="473" spans="1:14" ht="15" x14ac:dyDescent="0.25">
      <c r="A473" s="25"/>
      <c r="B473" s="16"/>
      <c r="C473" s="11"/>
      <c r="D473" s="6" t="s">
        <v>23</v>
      </c>
      <c r="E473" s="45"/>
      <c r="F473" s="46"/>
      <c r="G473" s="46"/>
      <c r="H473" s="46"/>
      <c r="I473" s="46"/>
      <c r="J473" s="46"/>
      <c r="K473" s="47"/>
      <c r="L473" s="46"/>
    </row>
    <row r="474" spans="1:14" ht="15" x14ac:dyDescent="0.25">
      <c r="A474" s="25"/>
      <c r="B474" s="16"/>
      <c r="C474" s="11"/>
      <c r="D474" s="75" t="s">
        <v>27</v>
      </c>
      <c r="E474" s="45" t="s">
        <v>75</v>
      </c>
      <c r="F474" s="46">
        <v>100</v>
      </c>
      <c r="G474" s="46">
        <v>1.9</v>
      </c>
      <c r="H474" s="46">
        <v>9.1999999999999993</v>
      </c>
      <c r="I474" s="73">
        <v>8</v>
      </c>
      <c r="J474" s="46">
        <v>123.2</v>
      </c>
      <c r="K474" s="47">
        <v>101</v>
      </c>
      <c r="L474" s="46"/>
      <c r="N474" s="85"/>
    </row>
    <row r="475" spans="1:14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:J475" si="333">SUM(G468:G474)</f>
        <v>23</v>
      </c>
      <c r="H475" s="21">
        <f t="shared" si="333"/>
        <v>38.299999999999997</v>
      </c>
      <c r="I475" s="21">
        <f t="shared" si="333"/>
        <v>65.099999999999994</v>
      </c>
      <c r="J475" s="21">
        <f t="shared" si="333"/>
        <v>666.80000000000007</v>
      </c>
      <c r="K475" s="27"/>
      <c r="L475" s="21">
        <f t="shared" ref="L475" si="334">SUM(L468:L474)</f>
        <v>0</v>
      </c>
    </row>
    <row r="476" spans="1:14" ht="15" x14ac:dyDescent="0.25">
      <c r="A476" s="28">
        <f>A468</f>
        <v>2</v>
      </c>
      <c r="B476" s="14">
        <f>B468</f>
        <v>6</v>
      </c>
      <c r="C476" s="10" t="s">
        <v>25</v>
      </c>
      <c r="D476" s="12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4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4" ht="15" x14ac:dyDescent="0.25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4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5">SUM(G476:G478)</f>
        <v>0</v>
      </c>
      <c r="H479" s="21">
        <f t="shared" ref="H479" si="336">SUM(H476:H478)</f>
        <v>0</v>
      </c>
      <c r="I479" s="21">
        <f t="shared" ref="I479" si="337">SUM(I476:I478)</f>
        <v>0</v>
      </c>
      <c r="J479" s="21">
        <f t="shared" ref="J479" si="338">SUM(J476:J478)</f>
        <v>0</v>
      </c>
      <c r="K479" s="27"/>
      <c r="L479" s="21">
        <f t="shared" ref="L479" ca="1" si="339">SUM(L476:L484)</f>
        <v>0</v>
      </c>
    </row>
    <row r="480" spans="1:14" ht="15" x14ac:dyDescent="0.25">
      <c r="A480" s="28">
        <f>A468</f>
        <v>2</v>
      </c>
      <c r="B480" s="14">
        <f>B468</f>
        <v>6</v>
      </c>
      <c r="C480" s="10" t="s">
        <v>26</v>
      </c>
      <c r="D480" s="7" t="s">
        <v>27</v>
      </c>
      <c r="E480" s="45"/>
      <c r="F480" s="46"/>
      <c r="G480" s="46"/>
      <c r="H480" s="46"/>
      <c r="I480" s="46"/>
      <c r="J480" s="46"/>
      <c r="K480" s="47"/>
      <c r="L480" s="46"/>
    </row>
    <row r="481" spans="1:12" ht="15" x14ac:dyDescent="0.25">
      <c r="A481" s="25"/>
      <c r="B481" s="16"/>
      <c r="C481" s="11"/>
      <c r="D481" s="7" t="s">
        <v>28</v>
      </c>
      <c r="E481" s="45"/>
      <c r="F481" s="46"/>
      <c r="G481" s="46"/>
      <c r="H481" s="46"/>
      <c r="I481" s="46"/>
      <c r="J481" s="46"/>
      <c r="K481" s="47"/>
      <c r="L481" s="46"/>
    </row>
    <row r="482" spans="1:12" ht="15" x14ac:dyDescent="0.25">
      <c r="A482" s="25"/>
      <c r="B482" s="16"/>
      <c r="C482" s="11"/>
      <c r="D482" s="7" t="s">
        <v>29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 x14ac:dyDescent="0.25">
      <c r="A483" s="25"/>
      <c r="B483" s="16"/>
      <c r="C483" s="11"/>
      <c r="D483" s="7" t="s">
        <v>30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 x14ac:dyDescent="0.25">
      <c r="A484" s="25"/>
      <c r="B484" s="16"/>
      <c r="C484" s="11"/>
      <c r="D484" s="7" t="s">
        <v>31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 x14ac:dyDescent="0.25">
      <c r="A485" s="25"/>
      <c r="B485" s="16"/>
      <c r="C485" s="11"/>
      <c r="D485" s="7" t="s">
        <v>32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 x14ac:dyDescent="0.25">
      <c r="A486" s="25"/>
      <c r="B486" s="16"/>
      <c r="C486" s="11"/>
      <c r="D486" s="7" t="s">
        <v>33</v>
      </c>
      <c r="E486" s="45"/>
      <c r="F486" s="46"/>
      <c r="G486" s="46"/>
      <c r="H486" s="46"/>
      <c r="I486" s="46"/>
      <c r="J486" s="46"/>
      <c r="K486" s="47"/>
      <c r="L486" s="46"/>
    </row>
    <row r="487" spans="1:12" ht="15" x14ac:dyDescent="0.2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0">SUM(G480:G488)</f>
        <v>0</v>
      </c>
      <c r="H489" s="21">
        <f t="shared" ref="H489" si="341">SUM(H480:H488)</f>
        <v>0</v>
      </c>
      <c r="I489" s="21">
        <f t="shared" ref="I489" si="342">SUM(I480:I488)</f>
        <v>0</v>
      </c>
      <c r="J489" s="21">
        <f t="shared" ref="J489" si="343">SUM(J480:J488)</f>
        <v>0</v>
      </c>
      <c r="K489" s="27"/>
      <c r="L489" s="21">
        <f t="shared" ref="L489" ca="1" si="344">SUM(L486:L494)</f>
        <v>0</v>
      </c>
    </row>
    <row r="490" spans="1:12" ht="15" x14ac:dyDescent="0.25">
      <c r="A490" s="28">
        <f>A468</f>
        <v>2</v>
      </c>
      <c r="B490" s="14">
        <f>B468</f>
        <v>6</v>
      </c>
      <c r="C490" s="10" t="s">
        <v>34</v>
      </c>
      <c r="D490" s="12" t="s">
        <v>35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 x14ac:dyDescent="0.25">
      <c r="A491" s="25"/>
      <c r="B491" s="16"/>
      <c r="C491" s="11"/>
      <c r="D491" s="12" t="s">
        <v>31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5">SUM(G490:G493)</f>
        <v>0</v>
      </c>
      <c r="H494" s="21">
        <f t="shared" ref="H494" si="346">SUM(H490:H493)</f>
        <v>0</v>
      </c>
      <c r="I494" s="21">
        <f t="shared" ref="I494" si="347">SUM(I490:I493)</f>
        <v>0</v>
      </c>
      <c r="J494" s="21">
        <f t="shared" ref="J494" si="348">SUM(J490:J493)</f>
        <v>0</v>
      </c>
      <c r="K494" s="27"/>
      <c r="L494" s="21">
        <f t="shared" ref="L494" ca="1" si="349">SUM(L487:L493)</f>
        <v>0</v>
      </c>
    </row>
    <row r="495" spans="1:12" ht="15" x14ac:dyDescent="0.25">
      <c r="A495" s="28">
        <f>A468</f>
        <v>2</v>
      </c>
      <c r="B495" s="14">
        <f>B468</f>
        <v>6</v>
      </c>
      <c r="C495" s="10" t="s">
        <v>36</v>
      </c>
      <c r="D495" s="7" t="s">
        <v>21</v>
      </c>
      <c r="E495" s="45"/>
      <c r="F495" s="46"/>
      <c r="G495" s="46"/>
      <c r="H495" s="46"/>
      <c r="I495" s="46"/>
      <c r="J495" s="46"/>
      <c r="K495" s="47"/>
      <c r="L495" s="46"/>
    </row>
    <row r="496" spans="1:12" ht="15" x14ac:dyDescent="0.25">
      <c r="A496" s="25"/>
      <c r="B496" s="16"/>
      <c r="C496" s="11"/>
      <c r="D496" s="7" t="s">
        <v>30</v>
      </c>
      <c r="E496" s="45"/>
      <c r="F496" s="46"/>
      <c r="G496" s="46"/>
      <c r="H496" s="46"/>
      <c r="I496" s="46"/>
      <c r="J496" s="46"/>
      <c r="K496" s="47"/>
      <c r="L496" s="46"/>
    </row>
    <row r="497" spans="1:12" ht="15" x14ac:dyDescent="0.25">
      <c r="A497" s="25"/>
      <c r="B497" s="16"/>
      <c r="C497" s="11"/>
      <c r="D497" s="7" t="s">
        <v>31</v>
      </c>
      <c r="E497" s="45"/>
      <c r="F497" s="46"/>
      <c r="G497" s="46"/>
      <c r="H497" s="46"/>
      <c r="I497" s="46"/>
      <c r="J497" s="46"/>
      <c r="K497" s="47"/>
      <c r="L497" s="46"/>
    </row>
    <row r="498" spans="1:12" ht="15" x14ac:dyDescent="0.25">
      <c r="A498" s="25"/>
      <c r="B498" s="16"/>
      <c r="C498" s="11"/>
      <c r="D498" s="7" t="s">
        <v>23</v>
      </c>
      <c r="E498" s="45"/>
      <c r="F498" s="46"/>
      <c r="G498" s="46"/>
      <c r="H498" s="46"/>
      <c r="I498" s="46"/>
      <c r="J498" s="46"/>
      <c r="K498" s="47"/>
      <c r="L498" s="46"/>
    </row>
    <row r="499" spans="1:12" ht="15" x14ac:dyDescent="0.25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5" x14ac:dyDescent="0.25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0">SUM(G495:G500)</f>
        <v>0</v>
      </c>
      <c r="H501" s="21">
        <f t="shared" ref="H501" si="351">SUM(H495:H500)</f>
        <v>0</v>
      </c>
      <c r="I501" s="21">
        <f t="shared" ref="I501" si="352">SUM(I495:I500)</f>
        <v>0</v>
      </c>
      <c r="J501" s="21">
        <f t="shared" ref="J501" si="353">SUM(J495:J500)</f>
        <v>0</v>
      </c>
      <c r="K501" s="27"/>
      <c r="L501" s="21">
        <f t="shared" ref="L501" ca="1" si="354">SUM(L495:L503)</f>
        <v>0</v>
      </c>
    </row>
    <row r="502" spans="1:12" ht="15" x14ac:dyDescent="0.25">
      <c r="A502" s="28">
        <f>A468</f>
        <v>2</v>
      </c>
      <c r="B502" s="14">
        <f>B468</f>
        <v>6</v>
      </c>
      <c r="C502" s="10" t="s">
        <v>37</v>
      </c>
      <c r="D502" s="12" t="s">
        <v>38</v>
      </c>
      <c r="E502" s="45"/>
      <c r="F502" s="46"/>
      <c r="G502" s="46"/>
      <c r="H502" s="46"/>
      <c r="I502" s="46"/>
      <c r="J502" s="46"/>
      <c r="K502" s="47"/>
      <c r="L502" s="46"/>
    </row>
    <row r="503" spans="1:12" ht="15" x14ac:dyDescent="0.25">
      <c r="A503" s="25"/>
      <c r="B503" s="16"/>
      <c r="C503" s="11"/>
      <c r="D503" s="12" t="s">
        <v>35</v>
      </c>
      <c r="E503" s="45"/>
      <c r="F503" s="46"/>
      <c r="G503" s="46"/>
      <c r="H503" s="46"/>
      <c r="I503" s="46"/>
      <c r="J503" s="46"/>
      <c r="K503" s="47"/>
      <c r="L503" s="46"/>
    </row>
    <row r="504" spans="1:12" ht="15" x14ac:dyDescent="0.25">
      <c r="A504" s="25"/>
      <c r="B504" s="16"/>
      <c r="C504" s="11"/>
      <c r="D504" s="12" t="s">
        <v>31</v>
      </c>
      <c r="E504" s="45"/>
      <c r="F504" s="46"/>
      <c r="G504" s="46"/>
      <c r="H504" s="46"/>
      <c r="I504" s="46"/>
      <c r="J504" s="46"/>
      <c r="K504" s="47"/>
      <c r="L504" s="46"/>
    </row>
    <row r="505" spans="1:12" ht="15" x14ac:dyDescent="0.25">
      <c r="A505" s="25"/>
      <c r="B505" s="16"/>
      <c r="C505" s="11"/>
      <c r="D505" s="12" t="s">
        <v>24</v>
      </c>
      <c r="E505" s="45"/>
      <c r="F505" s="46"/>
      <c r="G505" s="46"/>
      <c r="H505" s="46"/>
      <c r="I505" s="46"/>
      <c r="J505" s="46"/>
      <c r="K505" s="47"/>
      <c r="L505" s="46"/>
    </row>
    <row r="506" spans="1:12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5">SUM(G502:G507)</f>
        <v>0</v>
      </c>
      <c r="H508" s="21">
        <f t="shared" ref="H508" si="356">SUM(H502:H507)</f>
        <v>0</v>
      </c>
      <c r="I508" s="21">
        <f t="shared" ref="I508" si="357">SUM(I502:I507)</f>
        <v>0</v>
      </c>
      <c r="J508" s="21">
        <f t="shared" ref="J508" si="358">SUM(J502:J507)</f>
        <v>0</v>
      </c>
      <c r="K508" s="27"/>
      <c r="L508" s="21">
        <f ca="1">SUM(L502:L509)</f>
        <v>0</v>
      </c>
    </row>
    <row r="509" spans="1:12" ht="15.75" customHeight="1" thickBot="1" x14ac:dyDescent="0.25">
      <c r="A509" s="31">
        <f>A468</f>
        <v>2</v>
      </c>
      <c r="B509" s="32">
        <f>B468</f>
        <v>6</v>
      </c>
      <c r="C509" s="87" t="s">
        <v>4</v>
      </c>
      <c r="D509" s="88"/>
      <c r="E509" s="33"/>
      <c r="F509" s="34">
        <f>F475+F479+F489+F494+F501+F508</f>
        <v>500</v>
      </c>
      <c r="G509" s="34">
        <f t="shared" ref="G509" si="359">G475+G479+G489+G494+G501+G508</f>
        <v>23</v>
      </c>
      <c r="H509" s="34">
        <f t="shared" ref="H509" si="360">H475+H479+H489+H494+H501+H508</f>
        <v>38.299999999999997</v>
      </c>
      <c r="I509" s="34">
        <f t="shared" ref="I509" si="361">I475+I479+I489+I494+I501+I508</f>
        <v>65.099999999999994</v>
      </c>
      <c r="J509" s="34">
        <f t="shared" ref="J509" si="362">J475+J479+J489+J494+J501+J508</f>
        <v>666.80000000000007</v>
      </c>
      <c r="K509" s="35"/>
      <c r="L509" s="34">
        <f t="shared" ref="L509" ca="1" si="363">L475+L479+L489+L494+L501+L508</f>
        <v>0</v>
      </c>
    </row>
    <row r="510" spans="1:12" ht="13.5" thickBot="1" x14ac:dyDescent="0.25">
      <c r="A510" s="29"/>
      <c r="B510" s="30"/>
      <c r="C510" s="92" t="s">
        <v>5</v>
      </c>
      <c r="D510" s="92"/>
      <c r="E510" s="92"/>
      <c r="F510" s="37">
        <f>(F47+F89+F131+F173+F215+F257+F299+F341+F383+F425+F467+F509)/(IF(F47=0,0,1)+IF(F89=0,0,1)+IF(F131=0,0,1)+IF(F173=0,0,1)+IF(F215=0,0,1)+IF(F257=0,0,1)+IF(F299=0,0,1)+IF(F341=0,0,1)+IF(F383=0,0,1)+IF(F425=0,0,1)+IF(F467=0,0,1)+IF(F509=0,0,1))</f>
        <v>728.33333333333337</v>
      </c>
      <c r="G510" s="37">
        <f>(G47+G89+G131+G173+G215+G257+G299+G341+G383+G425+G467+G509)/(IF(G47=0,0,1)+IF(G89=0,0,1)+IF(G131=0,0,1)+IF(G173=0,0,1)+IF(G215=0,0,1)+IF(G257=0,0,1)+IF(G299=0,0,1)+IF(G341=0,0,1)+IF(G383=0,0,1)+IF(G425=0,0,1)+IF(G467=0,0,1)+IF(G509=0,0,1))</f>
        <v>20.141666666666669</v>
      </c>
      <c r="H510" s="37">
        <f>(H47+H89+H131+H173+H215+H257+H299+H341+H383+H425+H467+H509)/(IF(H47=0,0,1)+IF(H89=0,0,1)+IF(H131=0,0,1)+IF(H173=0,0,1)+IF(H215=0,0,1)+IF(H257=0,0,1)+IF(H299=0,0,1)+IF(H341=0,0,1)+IF(H383=0,0,1)+IF(H425=0,0,1)+IF(H467=0,0,1)+IF(H509=0,0,1))</f>
        <v>22.599999999999998</v>
      </c>
      <c r="I510" s="37">
        <f>(I47+I89+I131+I173+I215+I257+I299+I341+I383+I425+I467+I509)/(IF(I47=0,0,1)+IF(I89=0,0,1)+IF(I131=0,0,1)+IF(I173=0,0,1)+IF(I215=0,0,1)+IF(I257=0,0,1)+IF(I299=0,0,1)+IF(I341=0,0,1)+IF(I383=0,0,1)+IF(I425=0,0,1)+IF(I467=0,0,1)+IF(I509=0,0,1))</f>
        <v>113.22499999999998</v>
      </c>
      <c r="J510" s="37">
        <f>(J47+J89+J131+J173+J215+J257+J299+J341+J383+J425+J467+J509)/(IF(J47=0,0,1)+IF(J89=0,0,1)+IF(J131=0,0,1)+IF(J173=0,0,1)+IF(J215=0,0,1)+IF(J257=0,0,1)+IF(J299=0,0,1)+IF(J341=0,0,1)+IF(J383=0,0,1)+IF(J425=0,0,1)+IF(J467=0,0,1)+IF(J509=0,0,1))</f>
        <v>786.85833333333323</v>
      </c>
      <c r="K510" s="37"/>
      <c r="L510" s="37"/>
    </row>
  </sheetData>
  <mergeCells count="16">
    <mergeCell ref="C131:D131"/>
    <mergeCell ref="C173:D173"/>
    <mergeCell ref="C215:D215"/>
    <mergeCell ref="C257:D257"/>
    <mergeCell ref="C510:E510"/>
    <mergeCell ref="C299:D299"/>
    <mergeCell ref="C341:D341"/>
    <mergeCell ref="C383:D383"/>
    <mergeCell ref="C425:D425"/>
    <mergeCell ref="C467:D467"/>
    <mergeCell ref="C509:D509"/>
    <mergeCell ref="C47:D47"/>
    <mergeCell ref="C1:E1"/>
    <mergeCell ref="H1:K1"/>
    <mergeCell ref="H2:K2"/>
    <mergeCell ref="C89:D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зуева</cp:lastModifiedBy>
  <dcterms:created xsi:type="dcterms:W3CDTF">2022-05-16T14:23:56Z</dcterms:created>
  <dcterms:modified xsi:type="dcterms:W3CDTF">2024-12-26T04:54:25Z</dcterms:modified>
</cp:coreProperties>
</file>